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thepaigerecoveryhouse/Desktop/CVIANA Literature Stuff/"/>
    </mc:Choice>
  </mc:AlternateContent>
  <xr:revisionPtr revIDLastSave="0" documentId="13_ncr:1_{5B421003-3A35-A245-8D94-CDF14A6DDB20}" xr6:coauthVersionLast="47" xr6:coauthVersionMax="47" xr10:uidLastSave="{00000000-0000-0000-0000-000000000000}"/>
  <bookViews>
    <workbookView xWindow="20120" yWindow="1300" windowWidth="19420" windowHeight="18680" tabRatio="145" xr2:uid="{756C13F4-B4F0-452B-8035-4BD6D5229B82}"/>
  </bookViews>
  <sheets>
    <sheet name="Sheet1" sheetId="1" r:id="rId1"/>
  </sheets>
  <definedNames>
    <definedName name="_xlnm.Print_Area" localSheetId="0">Sheet1!$A$1:$I$231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8" i="1" l="1"/>
  <c r="I169" i="1"/>
  <c r="I58" i="1"/>
  <c r="G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D209" i="1"/>
  <c r="I134" i="1"/>
  <c r="D224" i="1"/>
  <c r="D223" i="1"/>
  <c r="D222" i="1"/>
  <c r="D221" i="1"/>
  <c r="D220" i="1"/>
  <c r="D219" i="1"/>
  <c r="D218" i="1"/>
  <c r="D217" i="1"/>
  <c r="D216" i="1"/>
  <c r="I37" i="1"/>
  <c r="I133" i="1"/>
  <c r="D215" i="1"/>
  <c r="D214" i="1"/>
  <c r="D213" i="1"/>
  <c r="D212" i="1"/>
  <c r="D211" i="1"/>
  <c r="D210" i="1"/>
  <c r="I204" i="1"/>
  <c r="I203" i="1"/>
  <c r="I202" i="1"/>
  <c r="I201" i="1"/>
  <c r="I200" i="1"/>
  <c r="I199" i="1"/>
  <c r="I198" i="1"/>
  <c r="I197" i="1"/>
  <c r="I196" i="1"/>
  <c r="D204" i="1"/>
  <c r="D203" i="1"/>
  <c r="D202" i="1"/>
  <c r="D201" i="1"/>
  <c r="D200" i="1"/>
  <c r="D199" i="1"/>
  <c r="D198" i="1"/>
  <c r="D197" i="1"/>
  <c r="D196" i="1"/>
  <c r="I80" i="1"/>
  <c r="I192" i="1"/>
  <c r="I191" i="1"/>
  <c r="I190" i="1"/>
  <c r="I187" i="1"/>
  <c r="I186" i="1"/>
  <c r="I185" i="1"/>
  <c r="I180" i="1"/>
  <c r="I179" i="1"/>
  <c r="I177" i="1"/>
  <c r="I176" i="1"/>
  <c r="I175" i="1"/>
  <c r="I174" i="1"/>
  <c r="I173" i="1"/>
  <c r="I172" i="1"/>
  <c r="I171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2" i="1"/>
  <c r="I131" i="1"/>
  <c r="I130" i="1"/>
  <c r="I129" i="1"/>
  <c r="I128" i="1"/>
  <c r="I127" i="1"/>
  <c r="I126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1" i="1"/>
  <c r="I40" i="1"/>
  <c r="I39" i="1"/>
  <c r="I38" i="1"/>
  <c r="I59" i="1" l="1"/>
  <c r="I81" i="1"/>
  <c r="I152" i="1"/>
  <c r="D230" i="1"/>
  <c r="I230" i="1"/>
  <c r="I188" i="1"/>
  <c r="I124" i="1"/>
  <c r="I153" i="1" s="1"/>
  <c r="I101" i="1"/>
  <c r="I183" i="1"/>
  <c r="I205" i="1"/>
  <c r="D205" i="1"/>
  <c r="I193" i="1"/>
  <c r="I42" i="1"/>
  <c r="I102" i="1" l="1"/>
  <c r="G29" i="1" s="1"/>
  <c r="I231" i="1"/>
  <c r="G32" i="1" s="1"/>
  <c r="I206" i="1"/>
  <c r="G31" i="1" s="1"/>
  <c r="I60" i="1" l="1"/>
  <c r="G28" i="1" s="1"/>
  <c r="G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</author>
  </authors>
  <commentList>
    <comment ref="B79" authorId="0" shapeId="0" xr:uid="{708D2113-02A5-4046-AF1A-2D5FDABAF8D7}">
      <text>
        <r>
          <rPr>
            <sz val="9"/>
            <color indexed="81"/>
            <rFont val="Source Sans Pro"/>
            <family val="2"/>
          </rPr>
          <t>under "specialty items" on Regional list</t>
        </r>
      </text>
    </comment>
  </commentList>
</comments>
</file>

<file path=xl/sharedStrings.xml><?xml version="1.0" encoding="utf-8"?>
<sst xmlns="http://schemas.openxmlformats.org/spreadsheetml/2006/main" count="285" uniqueCount="233">
  <si>
    <t>QTY</t>
  </si>
  <si>
    <t xml:space="preserve"> AUDIO PRODUCTS</t>
  </si>
  <si>
    <t>PRICE</t>
  </si>
  <si>
    <t>TOTAL</t>
  </si>
  <si>
    <t xml:space="preserve">  IT WORKS AUDIO CD: MP3 READER/PLAYER</t>
  </si>
  <si>
    <t xml:space="preserve">  TWELVE CONCEPTS OF NA </t>
  </si>
  <si>
    <t xml:space="preserve">  NA WHITE BOOKLET (ASL DVD)</t>
  </si>
  <si>
    <t xml:space="preserve">  NA &amp; PERSONS RECEIVING MEDICATION-ASSISTED TREATMENT</t>
  </si>
  <si>
    <t xml:space="preserve">  PR FOLDERS</t>
  </si>
  <si>
    <t xml:space="preserve">  PR PENS (BUNDLE OF 25)</t>
  </si>
  <si>
    <t xml:space="preserve">  PACKAGE OF WELCOME FOBS IN MULTI LANGUAGES </t>
  </si>
  <si>
    <t xml:space="preserve">  BASIC TEXT (LINE-NUMBERED)</t>
  </si>
  <si>
    <t xml:space="preserve">  BASIC TEXT (Gift Edition)</t>
  </si>
  <si>
    <t xml:space="preserve">     </t>
  </si>
  <si>
    <t xml:space="preserve">  JUST FOR TODAY (Gift Edition) </t>
  </si>
  <si>
    <t xml:space="preserve">  MIRACLES HAPPEN (Coffee Table Book)</t>
  </si>
  <si>
    <t xml:space="preserve">  MIRACLES HAPPEN &amp; AUDIO CD</t>
  </si>
  <si>
    <t xml:space="preserve">  SPONSORSHIP BOOK (Gift Edition)</t>
  </si>
  <si>
    <t xml:space="preserve">  GUIDING PRINCIPLES, THE SPIRIT OF OUR TRADITIONS  (Soft Cover)</t>
  </si>
  <si>
    <t xml:space="preserve">  COMPLETE POSTER SET (8) (Includes Items Marked With #) </t>
  </si>
  <si>
    <t xml:space="preserve">             # MY GRATITUDE SPEAKS POSTER (17.5" X 23") </t>
  </si>
  <si>
    <t xml:space="preserve">             # SERENITY PRAYER POSTER (17.5" X 23") </t>
  </si>
  <si>
    <t xml:space="preserve">             # TWELVE STEPS POSTER (23 X 35") </t>
  </si>
  <si>
    <t xml:space="preserve">             # TWELVE TRADITIONS POSTER (23" X 35") </t>
  </si>
  <si>
    <t xml:space="preserve">             # THIRD STEP PRAYER POSTER (17.5" X 23") </t>
  </si>
  <si>
    <t xml:space="preserve">             # JUST FOR TODAY POSTER (17.5" X 23") </t>
  </si>
  <si>
    <t xml:space="preserve">             # TWELVE CONCEPTS POSTER (23" X 35") </t>
  </si>
  <si>
    <t xml:space="preserve">  VINYL POSTER 12 CONCEPTS (encircled by NA languages) 35"x 50"</t>
  </si>
  <si>
    <t xml:space="preserve">  VINYL POSTER 12 STEPS (encircled by NA languages) 35"x 50"</t>
  </si>
  <si>
    <t xml:space="preserve">  VINYL POSTER 12 TRADITIONS (encircled by NA languages) 35"x 50"</t>
  </si>
  <si>
    <t xml:space="preserve">  VINYL POSTER 12 CONCEPTS   (encircled by NA languages) 28"X 40"</t>
  </si>
  <si>
    <t xml:space="preserve">  VINYL POSTER 12 STEPS (encircled by NA languages) 28"X 40"</t>
  </si>
  <si>
    <t xml:space="preserve">  VINYL POSTER 12 TRADITIONS (encircled by NA languages) 28"X 40"</t>
  </si>
  <si>
    <t xml:space="preserve">  A VISION FOR NA SERVICE ENCIRCLED BY NA LANGUAGES 36"X 36"</t>
  </si>
  <si>
    <t xml:space="preserve">  A VISION FOR NA SERVICE ENCIRCLED BY NA LANGUAGES 28"X 28"</t>
  </si>
  <si>
    <t xml:space="preserve">  GROUP READINGS (Set of 7) </t>
  </si>
  <si>
    <t xml:space="preserve"> SERVICE HANDBOOKS AND GUIDES</t>
  </si>
  <si>
    <t xml:space="preserve">  H &amp; I HANDBOOK WITH CD</t>
  </si>
  <si>
    <t xml:space="preserve">  H &amp; I BASICS</t>
  </si>
  <si>
    <t xml:space="preserve">  PUBLIC RELATIONS HANDBOOK WITH TABS</t>
  </si>
  <si>
    <t xml:space="preserve">  PUBLIC RELATIONS BASICS</t>
  </si>
  <si>
    <t xml:space="preserve">  HANDBOOK FOR NA NEWSLETTERS</t>
  </si>
  <si>
    <t xml:space="preserve">  A GUIDE TO PHONELINE SERVICE</t>
  </si>
  <si>
    <t xml:space="preserve">  A GUIDE TO LOCAL SERVICE IN NA</t>
  </si>
  <si>
    <t xml:space="preserve">  OUTREACH RESOURCE INFORMATION</t>
  </si>
  <si>
    <t xml:space="preserve">  ADDITIONAL NEEDS RESOURCE INFORMATION</t>
  </si>
  <si>
    <t xml:space="preserve">  INSTITUTIONAL GROUP GUIDE</t>
  </si>
  <si>
    <t xml:space="preserve">  PLANNING BASICS</t>
  </si>
  <si>
    <t xml:space="preserve">  GROUP BUSINESS MEETINGS</t>
  </si>
  <si>
    <t xml:space="preserve">  GROUP TRUSTED SERVANTS: ROLES AND RESPONSIBILITY</t>
  </si>
  <si>
    <t xml:space="preserve">  PRINCIPLES &amp; LEADERSHIP IN NA SERVICE</t>
  </si>
  <si>
    <t xml:space="preserve">  SOCIAL MEDIA &amp; OUR GUIDING PRINCIPLES</t>
  </si>
  <si>
    <t xml:space="preserve"> SPECIALTY ITEMS </t>
  </si>
  <si>
    <t xml:space="preserve">  BASIC TEXT (Pocket Sized SC) </t>
  </si>
  <si>
    <t xml:space="preserve">  JUST FOR TODAY (Special Numbered Edition)</t>
  </si>
  <si>
    <t xml:space="preserve">  LIVING CLEAN: THE JOURNEY CONTINUES (Special Numbered Edition)</t>
  </si>
  <si>
    <t xml:space="preserve">  KEY CHAIN MEDALLION HOLDER FOR LASER-ETCH MEDALLION</t>
  </si>
  <si>
    <t xml:space="preserve">  KEY CHAIN MEDALLION HOLDER FOR BRONZE OR TRI-PLATED MED (BLACK)</t>
  </si>
  <si>
    <t xml:space="preserve">  KEY CHAIN MEDALLION HOLDER FOR BRONZE OR TRI-PLATED MED (GOLD)</t>
  </si>
  <si>
    <t xml:space="preserve">  GROUP STARTER KIT</t>
  </si>
  <si>
    <t xml:space="preserve">  LITERATURE RACK (Wire, 8 Pocket)</t>
  </si>
  <si>
    <t xml:space="preserve">  LITERATURE RACK (Wire, 16 Pocket)</t>
  </si>
  <si>
    <t xml:space="preserve">  JUST FOR TODAY DAILY MEDITATION JOURNAL </t>
  </si>
  <si>
    <t xml:space="preserve">  BASIC MUG</t>
  </si>
  <si>
    <t>LARGE PRINT</t>
  </si>
  <si>
    <t xml:space="preserve">  BASIC TEXT (LP)</t>
  </si>
  <si>
    <t xml:space="preserve">  IT WORKS: HOW AND WHY (LP)</t>
  </si>
  <si>
    <t xml:space="preserve">  NA WHITE BOOKLET (LP)</t>
  </si>
  <si>
    <t xml:space="preserve"> TREASURERS SUPPLIES</t>
  </si>
  <si>
    <t xml:space="preserve">  TREASURERS HANDBOOK</t>
  </si>
  <si>
    <t xml:space="preserve">  GROUP TREASURERS WORKBOOK</t>
  </si>
  <si>
    <t xml:space="preserve"> BRONZE MEDALLIONS</t>
  </si>
  <si>
    <t>DESCRIPTION</t>
  </si>
  <si>
    <t xml:space="preserve">WELCOME </t>
  </si>
  <si>
    <t xml:space="preserve">30 DAYS </t>
  </si>
  <si>
    <t xml:space="preserve">60 DAYS </t>
  </si>
  <si>
    <t xml:space="preserve">90 DAYS </t>
  </si>
  <si>
    <t xml:space="preserve">6 MONTH </t>
  </si>
  <si>
    <t xml:space="preserve">9 MONTH </t>
  </si>
  <si>
    <t xml:space="preserve">1 YEAR </t>
  </si>
  <si>
    <t xml:space="preserve">18 MONTHS </t>
  </si>
  <si>
    <t>WELCOME BACK</t>
  </si>
  <si>
    <t>5 YEARS</t>
  </si>
  <si>
    <t>ONE DECADE</t>
  </si>
  <si>
    <t>15 YEARS</t>
  </si>
  <si>
    <t>DECADES</t>
  </si>
  <si>
    <t>25 YEARS</t>
  </si>
  <si>
    <t>10000 DAYS</t>
  </si>
  <si>
    <t>30 YEARS</t>
  </si>
  <si>
    <t>35 YEARS</t>
  </si>
  <si>
    <t xml:space="preserve">  JUST FOR TODAY VIDEO (DVD) </t>
  </si>
  <si>
    <t xml:space="preserve">  STEP WORKING GUIDE (Audio Cd)</t>
  </si>
  <si>
    <t xml:space="preserve">  IT WORKS: HOW AND WHY (Cd Rom) </t>
  </si>
  <si>
    <t xml:space="preserve">  IT WORKS: HOW AND WHY (Book With Cd Rom) </t>
  </si>
  <si>
    <t xml:space="preserve">  NA WHITE BOOKLET</t>
  </si>
  <si>
    <t xml:space="preserve">  THE GROUP BOOKLET</t>
  </si>
  <si>
    <t xml:space="preserve">  BEHIND THE WALLS</t>
  </si>
  <si>
    <t xml:space="preserve">  IN TIMES OF ILLNESS </t>
  </si>
  <si>
    <t xml:space="preserve">  NA A RESOURCE IN YOUR COMMUNITY (2018)</t>
  </si>
  <si>
    <t xml:space="preserve">             #  SERVICE PRAYER POSTER (17.5" X 23")</t>
  </si>
  <si>
    <t xml:space="preserve">  PHONELINE BASICS</t>
  </si>
  <si>
    <t xml:space="preserve">  GUIDING PRINCIPLES, THE SPIRIT OF OUR TRADITIONS  (Spec Edtn)</t>
  </si>
  <si>
    <t xml:space="preserve">  BASIC LIBRARY (Soft Cover - BT, H&amp;W, JFT, LC &amp; GP) </t>
  </si>
  <si>
    <t xml:space="preserve">  WOODEN BOX </t>
  </si>
  <si>
    <t xml:space="preserve">  NA SERVICE DAY PIN  CELEBRATION 1 MAY </t>
  </si>
  <si>
    <t xml:space="preserve">  SPONSORSHIP DAY MEDALLION  (BRONZE FINISH) </t>
  </si>
  <si>
    <t xml:space="preserve">  SPONSORSHIP DAY MEDALLION  (SILVER FINISH)</t>
  </si>
  <si>
    <t xml:space="preserve">  SPIRITUAL PRINCIPLE A DAY (SOFT COVER) - SPAD - </t>
  </si>
  <si>
    <t xml:space="preserve">  PINK</t>
  </si>
  <si>
    <t xml:space="preserve">  BLACK/SIVLER</t>
  </si>
  <si>
    <t xml:space="preserve">  RED</t>
  </si>
  <si>
    <t xml:space="preserve">  BLUE</t>
  </si>
  <si>
    <t xml:space="preserve">  PURPLE</t>
  </si>
  <si>
    <t xml:space="preserve">  GREEN/BLACK</t>
  </si>
  <si>
    <t>COLOUR</t>
  </si>
  <si>
    <t># YEARS</t>
  </si>
  <si>
    <t>KEY FOBS</t>
  </si>
  <si>
    <t xml:space="preserve">  BASIC TEXT (Hard Cover)</t>
  </si>
  <si>
    <t xml:space="preserve">  BASIC TEXT (Soft Cover) </t>
  </si>
  <si>
    <t xml:space="preserve">  JUST FOR TODAY (Soft Cover)</t>
  </si>
  <si>
    <t xml:space="preserve">  SPONSORSHIP BOOK (Soft Cover)</t>
  </si>
  <si>
    <t xml:space="preserve">  IT WORKS: HOW AND WHY (Hard Cover)</t>
  </si>
  <si>
    <t xml:space="preserve">  IT WORKS: HOW AND WHY (Soft Cover) </t>
  </si>
  <si>
    <t xml:space="preserve">  LIVING CLEAN: THE JOURNEY CONTINUES (Hard Cover) </t>
  </si>
  <si>
    <t xml:space="preserve">  LIVING CLEAN: THE JOURNEY CONTINUES (Soft Cover) </t>
  </si>
  <si>
    <t xml:space="preserve">  GUIDING PRINCIPLES, THE SPIRIT OF OUR TRADITIONS  (Hard Cover)</t>
  </si>
  <si>
    <t xml:space="preserve">  TWELVE TRADITIONS BOOKMARKS SET</t>
  </si>
  <si>
    <t xml:space="preserve">  IP #28      FUNDING NA SERVICES</t>
  </si>
  <si>
    <t xml:space="preserve">  IP #29      AN INTRODUCTION TO NA MEETINGS</t>
  </si>
  <si>
    <t xml:space="preserve">  IP #30     MENTAL HEALTH IN RECOVERY</t>
  </si>
  <si>
    <t xml:space="preserve">  IP #26      ACCESS. FOR THOSE WITH ADDITIONAL NEEDS</t>
  </si>
  <si>
    <t xml:space="preserve">  IP #24      MONEY MATTERS: SELF-SUPPORT IN NA</t>
  </si>
  <si>
    <t xml:space="preserve">  IP #23     STAYING CLEAN ON THE OUTSIDE</t>
  </si>
  <si>
    <t xml:space="preserve">  IP #22     WELCOME TO NA</t>
  </si>
  <si>
    <t xml:space="preserve">  IP #20     H &amp; I AND THE NA MEMBER</t>
  </si>
  <si>
    <t xml:space="preserve">  IP #21     THE LONER- STAYING CLEAN IN ISOLATION</t>
  </si>
  <si>
    <t xml:space="preserve">  IP #19     SELF ACCEPTANCE</t>
  </si>
  <si>
    <t xml:space="preserve">  IP #17     FOR THOSE IN TREATMENT</t>
  </si>
  <si>
    <t xml:space="preserve">  IP #16     FOR THE NEWCOMER</t>
  </si>
  <si>
    <t xml:space="preserve">  IP #15     P.I. AND THE NA MEMBER</t>
  </si>
  <si>
    <t xml:space="preserve">  IP #14    ONE ADDICTS EXPERIENCE</t>
  </si>
  <si>
    <t xml:space="preserve">  IP #13     BY YOUNG ADDICTS, FOR YOUNG ADDICTS </t>
  </si>
  <si>
    <t xml:space="preserve">  IP #12     THE TRIANGLE OF SELF OBSESSION</t>
  </si>
  <si>
    <t xml:space="preserve">  IP #11     SPONSORSHIP</t>
  </si>
  <si>
    <t xml:space="preserve">  IP #10     FOURTH STEP GUIDE</t>
  </si>
  <si>
    <t xml:space="preserve">  IP #9       LIVING THE PROGRAM</t>
  </si>
  <si>
    <t xml:space="preserve">  IP #8       JUST FOR TODAY</t>
  </si>
  <si>
    <t xml:space="preserve">  IP #7       AM I AN ADDICT?</t>
  </si>
  <si>
    <t xml:space="preserve">  IP #6       RECOVERY &amp; RELAPSE</t>
  </si>
  <si>
    <t xml:space="preserve">  IP #5       ANOTHER LOOK</t>
  </si>
  <si>
    <t xml:space="preserve">  IP #2       THE GROUP</t>
  </si>
  <si>
    <t xml:space="preserve">  IP #1       WHO, WHAT, HOW &amp; WHY</t>
  </si>
  <si>
    <t xml:space="preserve"> BOOKLETS</t>
  </si>
  <si>
    <t xml:space="preserve">  ACCESSORIES, POSTERS, GROUP READINGS</t>
  </si>
  <si>
    <t xml:space="preserve">  GROUP TREASURERS RECORD PAD</t>
  </si>
  <si>
    <t>YEARS</t>
  </si>
  <si>
    <t>CVIANA  LITERATURE - LONG FORM</t>
  </si>
  <si>
    <t xml:space="preserve">BOOKS </t>
  </si>
  <si>
    <t xml:space="preserve">SPECIALTY KEY FOBS </t>
  </si>
  <si>
    <t>PAGE 2 TOTAL</t>
  </si>
  <si>
    <t>PAGE 3 TOTAL</t>
  </si>
  <si>
    <t>PAGE 4 TOTAL</t>
  </si>
  <si>
    <t>WE ACCEPT:</t>
  </si>
  <si>
    <t>TO PLACE AN ORDER:</t>
  </si>
  <si>
    <t xml:space="preserve">     * Group Cheques</t>
  </si>
  <si>
    <t>PAGE 5 TOTAL</t>
  </si>
  <si>
    <t xml:space="preserve">  MEMBERSHIP SURVEY  2018</t>
  </si>
  <si>
    <t xml:space="preserve">  INFORMATION ABOUT NA 2018</t>
  </si>
  <si>
    <t xml:space="preserve">  (A GUIDE TO WORLD SERVICES IN NA - 2012-2014) convention guidelines</t>
  </si>
  <si>
    <t xml:space="preserve">  DISRUPTIVE AND VIOLENT BEHAVIOR</t>
  </si>
  <si>
    <t xml:space="preserve">  NA GROUPS AND MEDICATION</t>
  </si>
  <si>
    <t xml:space="preserve">  STEP WORKING GUIDE</t>
  </si>
  <si>
    <t xml:space="preserve">  NA WALLET CARDS (Group Readings) (15)</t>
  </si>
  <si>
    <r>
      <t xml:space="preserve"> </t>
    </r>
    <r>
      <rPr>
        <sz val="11"/>
        <color indexed="10"/>
        <rFont val="Source Sans Pro Light"/>
        <family val="2"/>
      </rPr>
      <t xml:space="preserve"> </t>
    </r>
    <r>
      <rPr>
        <sz val="11"/>
        <rFont val="Source Sans Pro Light"/>
        <family val="2"/>
      </rPr>
      <t xml:space="preserve">LITERATURE COMMITTEE HANDBOOK </t>
    </r>
  </si>
  <si>
    <r>
      <t xml:space="preserve">  </t>
    </r>
    <r>
      <rPr>
        <sz val="11"/>
        <rFont val="Source Sans Pro Light"/>
        <family val="2"/>
      </rPr>
      <t xml:space="preserve">JUST FOR TODAY (Pocket Sized SC) </t>
    </r>
  </si>
  <si>
    <r>
      <t xml:space="preserve">  </t>
    </r>
    <r>
      <rPr>
        <sz val="11"/>
        <rFont val="Source Sans Pro Light"/>
        <family val="2"/>
      </rPr>
      <t>IT WORKS: HOW AND WHY (Pocket Sized HC)</t>
    </r>
  </si>
  <si>
    <r>
      <t xml:space="preserve">  KEY CHAIN MEDALLION HOLDER FOR BRONZE OR TRI-PLATED MED (BRONZE)</t>
    </r>
    <r>
      <rPr>
        <sz val="11"/>
        <color indexed="10"/>
        <rFont val="Source Sans Pro Light"/>
        <family val="2"/>
      </rPr>
      <t xml:space="preserve"> </t>
    </r>
  </si>
  <si>
    <t>PAGE 4</t>
  </si>
  <si>
    <t>PAGE 5</t>
  </si>
  <si>
    <t>This list includes all items on the Regional Listerature Order Form</t>
  </si>
  <si>
    <t>PAGE 2</t>
  </si>
  <si>
    <t>PAGE 3</t>
  </si>
  <si>
    <t xml:space="preserve">  AN INTRODUCTORY GUIDE TO NA</t>
  </si>
  <si>
    <t xml:space="preserve">  IP #27      FOR THE PARENTS OR GUARDIANS OF YOUNG PEOPLE</t>
  </si>
  <si>
    <t xml:space="preserve">  LIVING CLEAN: THE JOURNEY CONTINUES (Spec Nmbr Edtn)</t>
  </si>
  <si>
    <t>PICK-UP LOCATIONS:</t>
  </si>
  <si>
    <t xml:space="preserve"> PAMPHLETS</t>
  </si>
  <si>
    <t>please Include in your email:</t>
  </si>
  <si>
    <t>ORDER TOTAL</t>
  </si>
  <si>
    <t xml:space="preserve"> Literature@cviana.ca</t>
  </si>
  <si>
    <t>NOT ALL OF THESE ITEMS ARE IN STOCK AT AREA</t>
  </si>
  <si>
    <r>
      <t>email:</t>
    </r>
    <r>
      <rPr>
        <b/>
        <i/>
        <sz val="9"/>
        <color rgb="FF0070C0"/>
        <rFont val="Source Sans Pro Light"/>
        <family val="2"/>
      </rPr>
      <t xml:space="preserve"> </t>
    </r>
    <r>
      <rPr>
        <b/>
        <i/>
        <u/>
        <sz val="9"/>
        <color rgb="FF0070C0"/>
        <rFont val="Source Sans Pro Light"/>
        <family val="2"/>
      </rPr>
      <t>literature@cviana.ca</t>
    </r>
  </si>
  <si>
    <t xml:space="preserve">      New Beginnings - Sunday Nights, 7:00 PM</t>
  </si>
  <si>
    <t>Area - 2nd Sunday of the month, 10:00 AM</t>
  </si>
  <si>
    <t>850 Third Street (Rotary Club House)</t>
  </si>
  <si>
    <t>Welcome to the new "we have everything we have to sell" literature order form</t>
  </si>
  <si>
    <t>What you want to buy</t>
  </si>
  <si>
    <t>How many you want</t>
  </si>
  <si>
    <t xml:space="preserve">How you'll pay </t>
  </si>
  <si>
    <t>Meeting Name</t>
  </si>
  <si>
    <t>Contact Name</t>
  </si>
  <si>
    <t>Contact Information</t>
  </si>
  <si>
    <t>PAGE 1 TOTAL</t>
  </si>
  <si>
    <t>PAGE 1</t>
  </si>
  <si>
    <t xml:space="preserve"> </t>
  </si>
  <si>
    <t xml:space="preserve"> VIOLET</t>
  </si>
  <si>
    <t>AUDIO BOOKS, BOOKLETS</t>
  </si>
  <si>
    <t>BOOKS, ACCESSORIES, POSTERS, READINGS</t>
  </si>
  <si>
    <t>SERVICE HANDBOOKS, GUIDES, PAMPHLETS</t>
  </si>
  <si>
    <t>SPECIALTY ITEMS, KEY FOBS</t>
  </si>
  <si>
    <t>BRONZE MEDALLIONS, TRI-PLATE MEDALLIOS</t>
  </si>
  <si>
    <t>MULTIPLE</t>
  </si>
  <si>
    <t>#YEARS</t>
  </si>
  <si>
    <t xml:space="preserve"> SECTION SUBTOTAL - PAGE 1</t>
  </si>
  <si>
    <t>SECTION SUBTOTAL - PAGE 1</t>
  </si>
  <si>
    <t>SECTION SUBTOTAL - PAGE 2</t>
  </si>
  <si>
    <t>SECTION SUBTOTAL - PAGE 3</t>
  </si>
  <si>
    <t>SECTION TOTAL - PAGE 4</t>
  </si>
  <si>
    <t>SECTION TOTAL - PAGE 5</t>
  </si>
  <si>
    <t>CVIANA Literature</t>
  </si>
  <si>
    <t xml:space="preserve">     *  e-transfers (preferred)</t>
  </si>
  <si>
    <t xml:space="preserve"> PACKAGE OF MULTI YEAR FOBS IN MULTI LANGUAGES</t>
  </si>
  <si>
    <t xml:space="preserve">  LITERATURE RACK (Wire, 20 Pocket)</t>
  </si>
  <si>
    <t xml:space="preserve">  7TH TRADITION BOX</t>
  </si>
  <si>
    <t xml:space="preserve">  SPONSORSHIP MEDALLION &amp; HOLDER</t>
  </si>
  <si>
    <t xml:space="preserve">  MYSTERY GRAB BAG</t>
  </si>
  <si>
    <t>SECTION SUBTOTAL - PAGE 5</t>
  </si>
  <si>
    <t xml:space="preserve">  PR WEEK AWARENESS NOTE CUBE</t>
  </si>
  <si>
    <t>We may need to put an order in to Regional,  order as early as you can as it may take awhile</t>
  </si>
  <si>
    <t>Where you'll pick it up</t>
  </si>
  <si>
    <t xml:space="preserve">     *  Cash</t>
  </si>
  <si>
    <t>AMBER WILL MEET YOU TO DELIVER YOUR ORDER AT:</t>
  </si>
  <si>
    <t>No Matter What Nooner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</si>
</sst>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rce Sans Pro Light"/>
      <family val="2"/>
    </font>
    <font>
      <b/>
      <sz val="11"/>
      <color theme="1"/>
      <name val="Source Sans Pro Light"/>
      <family val="2"/>
    </font>
    <font>
      <sz val="11"/>
      <name val="Source Sans Pro Light"/>
      <family val="2"/>
    </font>
    <font>
      <sz val="11"/>
      <color theme="0"/>
      <name val="Source Sans Pro Light"/>
      <family val="2"/>
    </font>
    <font>
      <sz val="11"/>
      <color indexed="10"/>
      <name val="Source Sans Pro Light"/>
      <family val="2"/>
    </font>
    <font>
      <b/>
      <sz val="11"/>
      <name val="Source Sans Pro Light"/>
      <family val="2"/>
    </font>
    <font>
      <b/>
      <sz val="11"/>
      <color indexed="9"/>
      <name val="Source Sans Pro Light"/>
      <family val="2"/>
    </font>
    <font>
      <b/>
      <sz val="11"/>
      <color theme="0"/>
      <name val="Source Sans Pro Light"/>
      <family val="2"/>
    </font>
    <font>
      <b/>
      <sz val="11"/>
      <color rgb="FFFFFFFF"/>
      <name val="Source Sans Pro Light"/>
      <family val="2"/>
    </font>
    <font>
      <sz val="10"/>
      <color theme="1"/>
      <name val="Source Sans Pro Light"/>
      <family val="2"/>
    </font>
    <font>
      <sz val="10"/>
      <name val="Source Sans Pro Light"/>
      <family val="2"/>
    </font>
    <font>
      <b/>
      <sz val="10"/>
      <color theme="1"/>
      <name val="Source Sans Pro Light"/>
      <family val="2"/>
    </font>
    <font>
      <b/>
      <sz val="10"/>
      <name val="Source Sans Pro Light"/>
      <family val="2"/>
    </font>
    <font>
      <b/>
      <sz val="10"/>
      <color indexed="9"/>
      <name val="Source Sans Pro Light"/>
      <family val="2"/>
    </font>
    <font>
      <b/>
      <sz val="10"/>
      <color theme="0"/>
      <name val="Source Sans Pro Light"/>
      <family val="2"/>
    </font>
    <font>
      <sz val="9"/>
      <color theme="1"/>
      <name val="Calibri"/>
      <family val="2"/>
    </font>
    <font>
      <sz val="9"/>
      <color theme="1"/>
      <name val="Source Sans Pro Light"/>
      <family val="2"/>
    </font>
    <font>
      <sz val="9"/>
      <name val="Source Sans Pro Light"/>
      <family val="2"/>
    </font>
    <font>
      <b/>
      <sz val="9"/>
      <color theme="1"/>
      <name val="Source Sans Pro Light"/>
      <family val="2"/>
    </font>
    <font>
      <b/>
      <i/>
      <sz val="9"/>
      <color rgb="FF0070C0"/>
      <name val="Source Sans Pro Light"/>
      <family val="2"/>
    </font>
    <font>
      <b/>
      <i/>
      <u/>
      <sz val="9"/>
      <color rgb="FF0070C0"/>
      <name val="Source Sans Pro Light"/>
      <family val="2"/>
    </font>
    <font>
      <i/>
      <u/>
      <sz val="9"/>
      <color rgb="FF0070C0"/>
      <name val="Source Sans Pro Light"/>
      <family val="2"/>
    </font>
    <font>
      <b/>
      <i/>
      <u/>
      <sz val="9"/>
      <color theme="1"/>
      <name val="Source Sans Pro"/>
      <family val="2"/>
    </font>
    <font>
      <b/>
      <sz val="9"/>
      <name val="Source Sans Pro Light"/>
      <family val="2"/>
    </font>
    <font>
      <sz val="16"/>
      <name val="Source Sans Pro Light"/>
      <family val="2"/>
    </font>
    <font>
      <sz val="16"/>
      <color theme="1"/>
      <name val="Source Sans Pro Light"/>
      <family val="2"/>
    </font>
    <font>
      <b/>
      <sz val="18"/>
      <color theme="9" tint="-0.249977111117893"/>
      <name val="Source Sans Pro"/>
      <family val="2"/>
    </font>
    <font>
      <b/>
      <sz val="18"/>
      <color rgb="FF0070C0"/>
      <name val="Source Sans Pro"/>
      <family val="2"/>
    </font>
    <font>
      <b/>
      <sz val="20"/>
      <color theme="1"/>
      <name val="Allura"/>
    </font>
    <font>
      <sz val="9"/>
      <color indexed="81"/>
      <name val="Source Sans Pro"/>
      <family val="2"/>
    </font>
    <font>
      <i/>
      <u/>
      <sz val="9"/>
      <name val="Source Sans Pro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164" fontId="4" fillId="0" borderId="3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  <xf numFmtId="164" fontId="4" fillId="0" borderId="3" xfId="1" applyFont="1" applyBorder="1" applyAlignment="1">
      <alignment horizontal="center"/>
    </xf>
    <xf numFmtId="164" fontId="4" fillId="0" borderId="7" xfId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164" fontId="4" fillId="0" borderId="14" xfId="1" applyFont="1" applyBorder="1" applyAlignment="1">
      <alignment horizontal="center" vertical="center"/>
    </xf>
    <xf numFmtId="164" fontId="4" fillId="0" borderId="15" xfId="1" applyFont="1" applyBorder="1" applyAlignment="1">
      <alignment horizontal="center"/>
    </xf>
    <xf numFmtId="0" fontId="4" fillId="0" borderId="13" xfId="0" applyFont="1" applyBorder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164" fontId="5" fillId="3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3" xfId="0" applyFont="1" applyBorder="1" applyAlignment="1">
      <alignment vertical="top"/>
    </xf>
    <xf numFmtId="164" fontId="2" fillId="0" borderId="3" xfId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8" xfId="0" applyFont="1" applyBorder="1" applyAlignment="1">
      <alignment vertical="top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64" fontId="4" fillId="6" borderId="3" xfId="1" applyFont="1" applyFill="1" applyBorder="1" applyAlignment="1">
      <alignment horizontal="center" vertical="center"/>
    </xf>
    <xf numFmtId="0" fontId="4" fillId="6" borderId="8" xfId="0" applyFont="1" applyFill="1" applyBorder="1"/>
    <xf numFmtId="0" fontId="4" fillId="6" borderId="2" xfId="0" applyFont="1" applyFill="1" applyBorder="1"/>
    <xf numFmtId="164" fontId="4" fillId="6" borderId="7" xfId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164" fontId="4" fillId="0" borderId="4" xfId="1" applyFont="1" applyBorder="1" applyAlignment="1">
      <alignment horizontal="center"/>
    </xf>
    <xf numFmtId="0" fontId="4" fillId="6" borderId="16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0" fillId="3" borderId="8" xfId="0" applyFont="1" applyFill="1" applyBorder="1"/>
    <xf numFmtId="0" fontId="8" fillId="3" borderId="2" xfId="0" applyFont="1" applyFill="1" applyBorder="1"/>
    <xf numFmtId="0" fontId="9" fillId="3" borderId="3" xfId="0" applyFont="1" applyFill="1" applyBorder="1"/>
    <xf numFmtId="0" fontId="9" fillId="3" borderId="2" xfId="0" applyFont="1" applyFill="1" applyBorder="1"/>
    <xf numFmtId="0" fontId="10" fillId="3" borderId="8" xfId="0" applyFont="1" applyFill="1" applyBorder="1" applyAlignment="1">
      <alignment horizontal="left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164" fontId="9" fillId="3" borderId="3" xfId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164" fontId="8" fillId="3" borderId="3" xfId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164" fontId="8" fillId="3" borderId="2" xfId="1" applyFont="1" applyFill="1" applyBorder="1" applyAlignment="1">
      <alignment horizontal="center" vertical="center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12" fillId="0" borderId="0" xfId="1" applyFont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 vertical="center"/>
    </xf>
    <xf numFmtId="164" fontId="15" fillId="3" borderId="7" xfId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164" fontId="12" fillId="0" borderId="3" xfId="1" applyFont="1" applyBorder="1" applyAlignment="1">
      <alignment horizontal="center" vertical="center"/>
    </xf>
    <xf numFmtId="164" fontId="12" fillId="0" borderId="7" xfId="1" applyFont="1" applyBorder="1" applyAlignment="1">
      <alignment horizontal="center"/>
    </xf>
    <xf numFmtId="164" fontId="12" fillId="0" borderId="6" xfId="1" applyFont="1" applyBorder="1" applyAlignment="1">
      <alignment horizontal="center" vertical="center"/>
    </xf>
    <xf numFmtId="164" fontId="12" fillId="0" borderId="3" xfId="1" applyFont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Protection="1">
      <protection locked="0"/>
    </xf>
    <xf numFmtId="164" fontId="12" fillId="0" borderId="7" xfId="1" applyFont="1" applyBorder="1" applyAlignment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164" fontId="19" fillId="0" borderId="0" xfId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164" fontId="19" fillId="0" borderId="0" xfId="1" applyFont="1" applyAlignment="1" applyProtection="1">
      <alignment horizontal="center" vertical="center"/>
      <protection locked="0"/>
    </xf>
    <xf numFmtId="0" fontId="19" fillId="7" borderId="8" xfId="0" applyFont="1" applyFill="1" applyBorder="1" applyProtection="1">
      <protection locked="0"/>
    </xf>
    <xf numFmtId="0" fontId="20" fillId="7" borderId="2" xfId="0" applyFont="1" applyFill="1" applyBorder="1" applyAlignment="1" applyProtection="1">
      <alignment horizontal="right" vertical="center"/>
      <protection locked="0"/>
    </xf>
    <xf numFmtId="164" fontId="25" fillId="7" borderId="2" xfId="0" applyNumberFormat="1" applyFont="1" applyFill="1" applyBorder="1" applyAlignment="1" applyProtection="1">
      <alignment horizontal="center"/>
      <protection locked="0"/>
    </xf>
    <xf numFmtId="164" fontId="19" fillId="7" borderId="6" xfId="1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164" fontId="19" fillId="0" borderId="7" xfId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164" fontId="19" fillId="0" borderId="0" xfId="0" applyNumberFormat="1" applyFont="1" applyProtection="1">
      <protection locked="0"/>
    </xf>
    <xf numFmtId="0" fontId="19" fillId="0" borderId="0" xfId="0" applyFont="1"/>
    <xf numFmtId="164" fontId="19" fillId="0" borderId="0" xfId="1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164" fontId="26" fillId="0" borderId="0" xfId="0" applyNumberFormat="1" applyFont="1" applyProtection="1"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4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9" xfId="0" applyFont="1" applyBorder="1" applyProtection="1"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vertical="center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164" fontId="16" fillId="3" borderId="0" xfId="1" applyFont="1" applyFill="1" applyBorder="1" applyAlignment="1">
      <alignment horizontal="center" vertical="center"/>
    </xf>
    <xf numFmtId="164" fontId="4" fillId="6" borderId="7" xfId="1" applyFont="1" applyFill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164" fontId="4" fillId="0" borderId="8" xfId="1" applyFont="1" applyBorder="1" applyAlignment="1">
      <alignment horizontal="center"/>
    </xf>
    <xf numFmtId="0" fontId="4" fillId="5" borderId="8" xfId="0" applyFont="1" applyFill="1" applyBorder="1" applyProtection="1">
      <protection locked="0"/>
    </xf>
    <xf numFmtId="0" fontId="3" fillId="7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164" fontId="14" fillId="4" borderId="6" xfId="1" applyFont="1" applyFill="1" applyBorder="1" applyAlignment="1">
      <alignment horizontal="right" vertical="center"/>
    </xf>
    <xf numFmtId="164" fontId="13" fillId="4" borderId="6" xfId="1" applyFont="1" applyFill="1" applyBorder="1" applyAlignment="1">
      <alignment vertical="center"/>
    </xf>
    <xf numFmtId="164" fontId="14" fillId="5" borderId="6" xfId="1" applyFont="1" applyFill="1" applyBorder="1" applyAlignment="1">
      <alignment horizontal="right" vertical="center"/>
    </xf>
    <xf numFmtId="164" fontId="14" fillId="5" borderId="6" xfId="1" applyFont="1" applyFill="1" applyBorder="1" applyAlignment="1">
      <alignment horizontal="center" vertical="center"/>
    </xf>
    <xf numFmtId="164" fontId="14" fillId="4" borderId="12" xfId="1" applyFont="1" applyFill="1" applyBorder="1" applyAlignment="1">
      <alignment horizontal="right" vertical="center"/>
    </xf>
    <xf numFmtId="164" fontId="14" fillId="4" borderId="3" xfId="1" applyFont="1" applyFill="1" applyBorder="1" applyAlignment="1">
      <alignment horizontal="right" vertical="center"/>
    </xf>
    <xf numFmtId="164" fontId="3" fillId="4" borderId="0" xfId="1" applyFont="1" applyFill="1" applyBorder="1" applyAlignment="1">
      <alignment horizontal="center" vertical="center"/>
    </xf>
    <xf numFmtId="164" fontId="7" fillId="4" borderId="3" xfId="1" applyFont="1" applyFill="1" applyBorder="1" applyAlignment="1" applyProtection="1">
      <alignment vertical="center"/>
      <protection locked="0"/>
    </xf>
    <xf numFmtId="164" fontId="7" fillId="5" borderId="5" xfId="0" applyNumberFormat="1" applyFont="1" applyFill="1" applyBorder="1" applyAlignment="1">
      <alignment vertical="center"/>
    </xf>
    <xf numFmtId="164" fontId="7" fillId="4" borderId="6" xfId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7" xfId="1" applyFont="1" applyFill="1" applyBorder="1" applyAlignment="1">
      <alignment horizontal="center" vertical="center"/>
    </xf>
    <xf numFmtId="164" fontId="3" fillId="4" borderId="9" xfId="1" applyFont="1" applyFill="1" applyBorder="1" applyAlignment="1"/>
    <xf numFmtId="164" fontId="7" fillId="4" borderId="6" xfId="1" applyFont="1" applyFill="1" applyBorder="1" applyAlignment="1">
      <alignment horizontal="center" vertical="center"/>
    </xf>
    <xf numFmtId="164" fontId="7" fillId="4" borderId="2" xfId="1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/>
      <protection locked="0"/>
    </xf>
    <xf numFmtId="164" fontId="7" fillId="5" borderId="5" xfId="1" applyFont="1" applyFill="1" applyBorder="1" applyAlignment="1">
      <alignment horizontal="center" vertical="center"/>
    </xf>
    <xf numFmtId="0" fontId="25" fillId="0" borderId="0" xfId="0" applyFont="1" applyProtection="1">
      <protection locked="0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12" fillId="0" borderId="5" xfId="1" applyFont="1" applyBorder="1" applyAlignment="1">
      <alignment horizontal="center"/>
    </xf>
    <xf numFmtId="164" fontId="4" fillId="0" borderId="6" xfId="1" applyFont="1" applyBorder="1" applyAlignment="1">
      <alignment horizontal="center" vertical="center"/>
    </xf>
    <xf numFmtId="164" fontId="7" fillId="4" borderId="3" xfId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 applyProtection="1">
      <alignment horizontal="right" vertical="center"/>
      <protection locked="0"/>
    </xf>
    <xf numFmtId="164" fontId="7" fillId="4" borderId="3" xfId="1" applyFont="1" applyFill="1" applyBorder="1" applyAlignment="1">
      <alignment horizontal="center"/>
    </xf>
    <xf numFmtId="164" fontId="15" fillId="3" borderId="5" xfId="1" applyFont="1" applyFill="1" applyBorder="1" applyAlignment="1">
      <alignment horizontal="center" vertical="center"/>
    </xf>
    <xf numFmtId="164" fontId="16" fillId="3" borderId="6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Protection="1">
      <protection locked="0"/>
    </xf>
    <xf numFmtId="0" fontId="7" fillId="3" borderId="6" xfId="0" applyFont="1" applyFill="1" applyBorder="1" applyProtection="1">
      <protection locked="0"/>
    </xf>
    <xf numFmtId="164" fontId="9" fillId="3" borderId="6" xfId="1" applyFont="1" applyFill="1" applyBorder="1" applyAlignment="1">
      <alignment horizontal="center" vertical="center"/>
    </xf>
    <xf numFmtId="164" fontId="8" fillId="3" borderId="6" xfId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164" fontId="14" fillId="5" borderId="2" xfId="1" applyFont="1" applyFill="1" applyBorder="1" applyAlignment="1">
      <alignment horizontal="right" vertical="center"/>
    </xf>
    <xf numFmtId="164" fontId="14" fillId="5" borderId="6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164" fontId="14" fillId="4" borderId="11" xfId="1" applyFont="1" applyFill="1" applyBorder="1" applyAlignment="1">
      <alignment horizontal="right" vertical="center"/>
    </xf>
    <xf numFmtId="164" fontId="14" fillId="4" borderId="12" xfId="1" applyFont="1" applyFill="1" applyBorder="1" applyAlignment="1">
      <alignment horizontal="right" vertical="center"/>
    </xf>
    <xf numFmtId="164" fontId="14" fillId="4" borderId="2" xfId="1" applyFont="1" applyFill="1" applyBorder="1" applyAlignment="1">
      <alignment horizontal="right" vertical="center"/>
    </xf>
    <xf numFmtId="164" fontId="14" fillId="4" borderId="6" xfId="1" applyFont="1" applyFill="1" applyBorder="1" applyAlignment="1">
      <alignment horizontal="right" vertical="center"/>
    </xf>
    <xf numFmtId="0" fontId="15" fillId="3" borderId="1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7" fillId="5" borderId="6" xfId="0" applyFont="1" applyFill="1" applyBorder="1" applyAlignment="1" applyProtection="1">
      <alignment horizontal="right"/>
      <protection locked="0"/>
    </xf>
    <xf numFmtId="0" fontId="7" fillId="5" borderId="3" xfId="0" applyFont="1" applyFill="1" applyBorder="1" applyAlignment="1" applyProtection="1">
      <alignment horizontal="right"/>
      <protection locked="0"/>
    </xf>
    <xf numFmtId="165" fontId="7" fillId="4" borderId="8" xfId="0" applyNumberFormat="1" applyFont="1" applyFill="1" applyBorder="1" applyAlignment="1">
      <alignment horizontal="right" vertical="center"/>
    </xf>
    <xf numFmtId="165" fontId="7" fillId="4" borderId="2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right" vertical="center"/>
    </xf>
    <xf numFmtId="165" fontId="7" fillId="4" borderId="3" xfId="0" applyNumberFormat="1" applyFont="1" applyFill="1" applyBorder="1" applyAlignment="1">
      <alignment horizontal="right" vertical="center"/>
    </xf>
    <xf numFmtId="164" fontId="7" fillId="4" borderId="11" xfId="1" applyFont="1" applyFill="1" applyBorder="1" applyAlignment="1">
      <alignment horizontal="right" vertical="center"/>
    </xf>
    <xf numFmtId="0" fontId="7" fillId="4" borderId="2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Alignment="1" applyProtection="1">
      <alignment horizontal="right" vertical="center"/>
      <protection locked="0"/>
    </xf>
    <xf numFmtId="164" fontId="7" fillId="5" borderId="8" xfId="1" applyFont="1" applyFill="1" applyBorder="1" applyAlignment="1">
      <alignment horizontal="right" vertical="center"/>
    </xf>
    <xf numFmtId="164" fontId="7" fillId="5" borderId="2" xfId="1" applyFont="1" applyFill="1" applyBorder="1" applyAlignment="1">
      <alignment horizontal="right" vertical="center"/>
    </xf>
    <xf numFmtId="164" fontId="7" fillId="5" borderId="6" xfId="1" applyFont="1" applyFill="1" applyBorder="1" applyAlignment="1">
      <alignment horizontal="right" vertical="center"/>
    </xf>
    <xf numFmtId="164" fontId="7" fillId="4" borderId="2" xfId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164" fontId="3" fillId="4" borderId="8" xfId="1" applyFont="1" applyFill="1" applyBorder="1" applyAlignment="1">
      <alignment horizontal="right" vertical="center"/>
    </xf>
    <xf numFmtId="164" fontId="3" fillId="4" borderId="2" xfId="1" applyFont="1" applyFill="1" applyBorder="1" applyAlignment="1">
      <alignment horizontal="right" vertical="center"/>
    </xf>
    <xf numFmtId="164" fontId="3" fillId="4" borderId="6" xfId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889000</xdr:colOff>
      <xdr:row>33</xdr:row>
      <xdr:rowOff>25400</xdr:rowOff>
    </xdr:from>
    <xdr:to>
      <xdr:col>4</xdr:col>
      <xdr:colOff>321310</xdr:colOff>
      <xdr:row>34</xdr:row>
      <xdr:rowOff>102870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F745353-08AB-4456-A809-8E54DE77632B}"/>
            </a:ext>
          </a:extLst>
        </xdr:cNvPr>
        <xdr:cNvSpPr txBox="1"/>
      </xdr:nvSpPr>
      <xdr:spPr>
        <a:xfrm>
          <a:off x="1295400" y="5016500"/>
          <a:ext cx="2188210" cy="267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latin typeface="Speak Pro" panose="020B0504020101020102" pitchFamily="34" charset="0"/>
            </a:rPr>
            <a:t>Amber K</a:t>
          </a:r>
          <a:r>
            <a:rPr lang="en-CA" sz="1100" b="1" baseline="0">
              <a:latin typeface="Speak Pro" panose="020B0504020101020102" pitchFamily="34" charset="0"/>
            </a:rPr>
            <a:t>  Literature Coordinator</a:t>
          </a:r>
          <a:r>
            <a:rPr lang="en-CA" sz="1100" baseline="0"/>
            <a:t>	`</a:t>
          </a:r>
          <a:endParaRPr lang="en-CA" sz="1100"/>
        </a:p>
      </xdr:txBody>
    </xdr:sp>
    <xdr:clientData/>
  </xdr:twoCellAnchor>
  <xdr:twoCellAnchor>
    <xdr:from>
      <xdr:col>4</xdr:col>
      <xdr:colOff>193675</xdr:colOff>
      <xdr:row>33</xdr:row>
      <xdr:rowOff>9525</xdr:rowOff>
    </xdr:from>
    <xdr:to>
      <xdr:col>5</xdr:col>
      <xdr:colOff>1133475</xdr:colOff>
      <xdr:row>34</xdr:row>
      <xdr:rowOff>85725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DB2A116-0681-4719-BF9C-090AB1469387}"/>
            </a:ext>
          </a:extLst>
        </xdr:cNvPr>
        <xdr:cNvSpPr txBox="1"/>
      </xdr:nvSpPr>
      <xdr:spPr>
        <a:xfrm>
          <a:off x="3355975" y="5000625"/>
          <a:ext cx="17208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aseline="0"/>
            <a:t>	</a:t>
          </a:r>
          <a:endParaRPr lang="en-CA" sz="1100"/>
        </a:p>
      </xdr:txBody>
    </xdr:sp>
    <xdr:clientData/>
  </xdr:twoCellAnchor>
  <xdr:twoCellAnchor>
    <xdr:from>
      <xdr:col>4</xdr:col>
      <xdr:colOff>650875</xdr:colOff>
      <xdr:row>33</xdr:row>
      <xdr:rowOff>28575</xdr:rowOff>
    </xdr:from>
    <xdr:to>
      <xdr:col>6</xdr:col>
      <xdr:colOff>673735</xdr:colOff>
      <xdr:row>34</xdr:row>
      <xdr:rowOff>92075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C366FDD-CDE4-42D1-B1C4-2E4AC494BF78}"/>
            </a:ext>
          </a:extLst>
        </xdr:cNvPr>
        <xdr:cNvSpPr txBox="1"/>
      </xdr:nvSpPr>
      <xdr:spPr>
        <a:xfrm>
          <a:off x="3863975" y="4486275"/>
          <a:ext cx="196596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latin typeface="Speak Pro" panose="020B0504020101020102" pitchFamily="34" charset="0"/>
            </a:rPr>
            <a:t>Parker K. Treasurer</a:t>
          </a:r>
        </a:p>
      </xdr:txBody>
    </xdr:sp>
    <xdr:clientData/>
  </xdr:twoCellAnchor>
  <xdr:twoCellAnchor>
    <xdr:from>
      <xdr:col>0</xdr:col>
      <xdr:colOff>23306</xdr:colOff>
      <xdr:row>31</xdr:row>
      <xdr:rowOff>32872</xdr:rowOff>
    </xdr:from>
    <xdr:to>
      <xdr:col>2</xdr:col>
      <xdr:colOff>78336</xdr:colOff>
      <xdr:row>34</xdr:row>
      <xdr:rowOff>48167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D2773F-A828-2E23-E32A-1783C47E3BCC}"/>
            </a:ext>
          </a:extLst>
        </xdr:cNvPr>
        <xdr:cNvSpPr txBox="1"/>
      </xdr:nvSpPr>
      <xdr:spPr>
        <a:xfrm rot="20898679">
          <a:off x="23306" y="4858872"/>
          <a:ext cx="1375830" cy="370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600" b="1">
              <a:latin typeface="Allura" panose="02000000000000000000" pitchFamily="2" charset="0"/>
            </a:rPr>
            <a:t>Yours in Service</a:t>
          </a:r>
        </a:p>
      </xdr:txBody>
    </xdr:sp>
    <xdr:clientData/>
  </xdr:twoCellAnchor>
  <xdr:oneCellAnchor>
    <xdr:from>
      <xdr:col>7</xdr:col>
      <xdr:colOff>514350</xdr:colOff>
      <xdr:row>0</xdr:row>
      <xdr:rowOff>57150</xdr:rowOff>
    </xdr:from>
    <xdr:ext cx="1027654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24C4F3-EAE9-A7DF-7171-6C91A461682C}"/>
            </a:ext>
          </a:extLst>
        </xdr:cNvPr>
        <xdr:cNvSpPr txBox="1"/>
      </xdr:nvSpPr>
      <xdr:spPr>
        <a:xfrm>
          <a:off x="6572250" y="57150"/>
          <a:ext cx="102765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800"/>
            <a:t>updated</a:t>
          </a:r>
          <a:r>
            <a:rPr lang="en-CA" sz="800" baseline="0"/>
            <a:t> 14Dec2024</a:t>
          </a:r>
          <a:endParaRPr lang="en-CA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27E9-6B3F-4F1B-A7CC-8B9609FA6711}">
  <dimension ref="A1:T285"/>
  <sheetViews>
    <sheetView tabSelected="1" showWhiteSpace="0" topLeftCell="A7" zoomScaleNormal="100" zoomScalePageLayoutView="50" workbookViewId="0">
      <selection activeCell="H158" sqref="H158"/>
    </sheetView>
  </sheetViews>
  <sheetFormatPr baseColWidth="10" defaultColWidth="9.1640625" defaultRowHeight="11"/>
  <cols>
    <col min="1" max="1" width="5.83203125" style="78" customWidth="1"/>
    <col min="2" max="2" width="11.83203125" style="81" customWidth="1"/>
    <col min="3" max="3" width="12.6640625" style="76" customWidth="1"/>
    <col min="4" max="4" width="11.83203125" style="76" customWidth="1"/>
    <col min="5" max="5" width="9.5" style="76" customWidth="1"/>
    <col min="6" max="6" width="16" style="76" customWidth="1"/>
    <col min="7" max="7" width="11.83203125" style="84" customWidth="1"/>
    <col min="8" max="8" width="9.6640625" style="84" customWidth="1"/>
    <col min="9" max="9" width="12" style="76" customWidth="1"/>
    <col min="10" max="16384" width="9.1640625" style="76"/>
  </cols>
  <sheetData>
    <row r="1" spans="1:9" s="74" customFormat="1" ht="26.5" customHeight="1">
      <c r="A1" s="178" t="s">
        <v>156</v>
      </c>
      <c r="B1" s="179"/>
      <c r="C1" s="179"/>
      <c r="D1" s="179"/>
      <c r="E1" s="179"/>
      <c r="F1" s="179"/>
      <c r="G1" s="179"/>
      <c r="H1" s="179"/>
      <c r="I1" s="179"/>
    </row>
    <row r="2" spans="1:9" s="56" customFormat="1" ht="13">
      <c r="A2" s="188" t="s">
        <v>195</v>
      </c>
      <c r="B2" s="188"/>
      <c r="C2" s="188"/>
      <c r="D2" s="188"/>
      <c r="E2" s="188"/>
      <c r="F2" s="188"/>
      <c r="G2" s="188"/>
      <c r="H2" s="188"/>
      <c r="I2" s="188"/>
    </row>
    <row r="3" spans="1:9" s="56" customFormat="1" ht="13">
      <c r="A3" s="188" t="s">
        <v>179</v>
      </c>
      <c r="B3" s="188"/>
      <c r="C3" s="188"/>
      <c r="D3" s="188"/>
      <c r="E3" s="188"/>
      <c r="F3" s="188"/>
      <c r="G3" s="188"/>
      <c r="H3" s="188"/>
      <c r="I3" s="188"/>
    </row>
    <row r="4" spans="1:9" s="56" customFormat="1" ht="13">
      <c r="A4" s="156"/>
      <c r="B4" s="156"/>
      <c r="C4" s="190" t="s">
        <v>190</v>
      </c>
      <c r="D4" s="190"/>
      <c r="E4" s="190"/>
      <c r="F4" s="190"/>
      <c r="G4" s="190"/>
      <c r="H4" s="157"/>
      <c r="I4" s="156"/>
    </row>
    <row r="5" spans="1:9" s="56" customFormat="1" ht="14.5" customHeight="1">
      <c r="A5" s="190" t="s">
        <v>228</v>
      </c>
      <c r="B5" s="190"/>
      <c r="C5" s="190"/>
      <c r="D5" s="190"/>
      <c r="E5" s="190"/>
      <c r="F5" s="190"/>
      <c r="G5" s="190"/>
      <c r="H5" s="190"/>
      <c r="I5" s="190"/>
    </row>
    <row r="6" spans="1:9" ht="6.5" customHeight="1" thickBot="1">
      <c r="A6" s="111"/>
      <c r="B6" s="111"/>
      <c r="C6" s="191"/>
      <c r="D6" s="191"/>
      <c r="E6" s="191"/>
      <c r="F6" s="191"/>
      <c r="G6" s="191"/>
      <c r="H6" s="112"/>
      <c r="I6" s="111"/>
    </row>
    <row r="7" spans="1:9" ht="6" customHeight="1">
      <c r="A7" s="75"/>
      <c r="B7" s="75"/>
      <c r="C7" s="77"/>
      <c r="D7" s="77"/>
      <c r="E7" s="77"/>
      <c r="F7" s="77"/>
      <c r="G7" s="77"/>
      <c r="H7" s="77"/>
      <c r="I7" s="75"/>
    </row>
    <row r="8" spans="1:9">
      <c r="B8" s="79" t="s">
        <v>163</v>
      </c>
      <c r="D8" s="79" t="s">
        <v>191</v>
      </c>
      <c r="G8" s="80"/>
      <c r="H8" s="80"/>
    </row>
    <row r="9" spans="1:9">
      <c r="D9" s="139" t="s">
        <v>187</v>
      </c>
      <c r="F9" s="82"/>
      <c r="G9" s="80"/>
      <c r="H9" s="80"/>
    </row>
    <row r="10" spans="1:9">
      <c r="D10" s="82" t="s">
        <v>199</v>
      </c>
      <c r="F10" s="82" t="s">
        <v>196</v>
      </c>
      <c r="H10" s="82" t="s">
        <v>229</v>
      </c>
    </row>
    <row r="11" spans="1:9">
      <c r="D11" s="82" t="s">
        <v>200</v>
      </c>
      <c r="F11" s="82" t="s">
        <v>197</v>
      </c>
      <c r="H11" s="76"/>
    </row>
    <row r="12" spans="1:9">
      <c r="D12" s="76" t="s">
        <v>201</v>
      </c>
      <c r="F12" s="82" t="s">
        <v>198</v>
      </c>
      <c r="H12" s="76"/>
    </row>
    <row r="13" spans="1:9" ht="6" customHeight="1" thickBot="1">
      <c r="A13" s="102"/>
      <c r="B13" s="103"/>
      <c r="C13" s="104"/>
      <c r="D13" s="105"/>
      <c r="E13" s="104"/>
      <c r="F13" s="105"/>
      <c r="G13" s="105"/>
      <c r="H13" s="105"/>
      <c r="I13" s="104"/>
    </row>
    <row r="14" spans="1:9" ht="6" customHeight="1">
      <c r="D14" s="82"/>
      <c r="F14" s="82"/>
      <c r="G14" s="82"/>
      <c r="H14" s="82"/>
    </row>
    <row r="15" spans="1:9">
      <c r="B15" s="79" t="s">
        <v>162</v>
      </c>
      <c r="D15" s="82" t="s">
        <v>230</v>
      </c>
      <c r="G15" s="83"/>
      <c r="H15" s="83"/>
    </row>
    <row r="16" spans="1:9">
      <c r="A16" s="76"/>
      <c r="B16" s="76"/>
      <c r="D16" s="82" t="s">
        <v>164</v>
      </c>
      <c r="F16" s="76" t="s">
        <v>219</v>
      </c>
    </row>
    <row r="17" spans="1:11">
      <c r="A17" s="76"/>
      <c r="B17" s="76"/>
      <c r="D17" s="82" t="s">
        <v>220</v>
      </c>
      <c r="F17" s="155" t="s">
        <v>189</v>
      </c>
      <c r="G17" s="101"/>
      <c r="H17" s="101"/>
    </row>
    <row r="18" spans="1:11" ht="6" customHeight="1" thickBot="1">
      <c r="A18" s="106"/>
      <c r="B18" s="107"/>
      <c r="C18" s="107"/>
      <c r="D18" s="107"/>
      <c r="E18" s="107"/>
      <c r="F18" s="107"/>
      <c r="G18" s="107"/>
      <c r="H18" s="107"/>
      <c r="I18" s="108"/>
    </row>
    <row r="19" spans="1:11" ht="6" customHeight="1" thickTop="1">
      <c r="B19" s="82"/>
      <c r="C19" s="82"/>
      <c r="D19" s="82"/>
      <c r="F19" s="100"/>
      <c r="G19" s="101"/>
      <c r="H19" s="101"/>
      <c r="I19" s="99"/>
      <c r="K19" s="82"/>
    </row>
    <row r="20" spans="1:11">
      <c r="B20" s="79" t="s">
        <v>185</v>
      </c>
      <c r="D20" s="189" t="s">
        <v>231</v>
      </c>
      <c r="E20" s="189"/>
      <c r="F20" s="189"/>
      <c r="G20" s="76"/>
      <c r="H20" s="76"/>
    </row>
    <row r="21" spans="1:11">
      <c r="B21" s="82"/>
      <c r="F21" s="82"/>
      <c r="G21" s="76"/>
      <c r="H21" s="76"/>
    </row>
    <row r="22" spans="1:11" ht="14.5" customHeight="1">
      <c r="B22" s="192" t="s">
        <v>232</v>
      </c>
      <c r="C22" s="192"/>
      <c r="D22" s="193" t="s">
        <v>192</v>
      </c>
      <c r="E22" s="193"/>
      <c r="F22" s="193"/>
      <c r="I22" s="109" t="s">
        <v>193</v>
      </c>
    </row>
    <row r="23" spans="1:11" ht="14.5" customHeight="1">
      <c r="B23" s="192"/>
      <c r="C23" s="192"/>
      <c r="D23" s="193"/>
      <c r="E23" s="193"/>
      <c r="F23" s="193"/>
      <c r="I23" s="110" t="s">
        <v>194</v>
      </c>
      <c r="K23" s="82"/>
    </row>
    <row r="24" spans="1:11" ht="6" customHeight="1">
      <c r="B24" s="76"/>
      <c r="G24" s="76"/>
      <c r="H24" s="76"/>
    </row>
    <row r="25" spans="1:11" ht="6" customHeight="1" thickBot="1">
      <c r="A25" s="102"/>
      <c r="B25" s="104"/>
      <c r="C25" s="104"/>
      <c r="D25" s="104"/>
      <c r="E25" s="104"/>
      <c r="F25" s="104"/>
      <c r="G25" s="104"/>
      <c r="H25" s="104"/>
      <c r="I25" s="104"/>
    </row>
    <row r="26" spans="1:11" ht="8" customHeight="1">
      <c r="B26" s="76"/>
      <c r="G26" s="76"/>
      <c r="H26" s="76"/>
    </row>
    <row r="27" spans="1:11" ht="18.5" customHeight="1">
      <c r="B27" s="76"/>
      <c r="C27" s="85"/>
      <c r="D27" s="86"/>
      <c r="E27" s="87"/>
      <c r="F27" s="120" t="s">
        <v>188</v>
      </c>
      <c r="G27" s="88">
        <f>SUM(G28:G32)</f>
        <v>0</v>
      </c>
      <c r="H27" s="101"/>
    </row>
    <row r="28" spans="1:11" ht="14.5" customHeight="1">
      <c r="C28" s="89" t="s">
        <v>203</v>
      </c>
      <c r="D28" s="163" t="s">
        <v>206</v>
      </c>
      <c r="E28" s="164"/>
      <c r="F28" s="165"/>
      <c r="G28" s="90" t="str">
        <f>IF($I60=0," ",$I60)</f>
        <v xml:space="preserve"> </v>
      </c>
      <c r="H28" s="80"/>
    </row>
    <row r="29" spans="1:11">
      <c r="C29" s="91" t="s">
        <v>180</v>
      </c>
      <c r="D29" s="166" t="s">
        <v>207</v>
      </c>
      <c r="E29" s="167"/>
      <c r="F29" s="168"/>
      <c r="G29" s="90" t="str">
        <f>IF($I102=0," ",$I102)</f>
        <v xml:space="preserve"> </v>
      </c>
      <c r="H29" s="92"/>
    </row>
    <row r="30" spans="1:11">
      <c r="C30" s="91" t="s">
        <v>181</v>
      </c>
      <c r="D30" s="166" t="s">
        <v>208</v>
      </c>
      <c r="E30" s="167"/>
      <c r="F30" s="168"/>
      <c r="G30" s="90" t="str">
        <f>IF($II53=0," ",$I153)</f>
        <v xml:space="preserve"> </v>
      </c>
      <c r="H30" s="92"/>
    </row>
    <row r="31" spans="1:11">
      <c r="C31" s="91" t="s">
        <v>177</v>
      </c>
      <c r="D31" s="166" t="s">
        <v>209</v>
      </c>
      <c r="E31" s="167"/>
      <c r="F31" s="168"/>
      <c r="G31" s="90" t="str">
        <f>IF($I206=0," ",$I206)</f>
        <v xml:space="preserve"> </v>
      </c>
      <c r="H31" s="92"/>
    </row>
    <row r="32" spans="1:11" ht="13" customHeight="1">
      <c r="C32" s="91" t="s">
        <v>178</v>
      </c>
      <c r="D32" s="166" t="s">
        <v>210</v>
      </c>
      <c r="E32" s="167"/>
      <c r="F32" s="168"/>
      <c r="G32" s="90" t="str">
        <f>IF($I231=0," ",$I231)</f>
        <v xml:space="preserve"> </v>
      </c>
      <c r="H32" s="92"/>
    </row>
    <row r="33" spans="1:9" ht="51.5" hidden="1" customHeight="1">
      <c r="C33" s="82"/>
      <c r="D33" s="82"/>
      <c r="E33" s="82"/>
      <c r="F33" s="82"/>
      <c r="G33" s="92"/>
      <c r="H33" s="92"/>
    </row>
    <row r="34" spans="1:9" s="96" customFormat="1" ht="15" customHeight="1">
      <c r="A34" s="95"/>
      <c r="B34" s="113"/>
      <c r="D34" s="97"/>
      <c r="F34" s="97"/>
      <c r="G34" s="98"/>
      <c r="H34" s="98"/>
    </row>
    <row r="35" spans="1:9" s="96" customFormat="1" ht="11" customHeight="1">
      <c r="A35" s="95"/>
      <c r="B35" s="113"/>
      <c r="D35" s="97"/>
      <c r="F35" s="97"/>
      <c r="G35" s="98"/>
      <c r="H35" s="98"/>
    </row>
    <row r="36" spans="1:9" ht="13">
      <c r="A36" s="60" t="s">
        <v>0</v>
      </c>
      <c r="B36" s="186" t="s">
        <v>1</v>
      </c>
      <c r="C36" s="187"/>
      <c r="D36" s="187"/>
      <c r="E36" s="187"/>
      <c r="F36" s="187"/>
      <c r="G36" s="148"/>
      <c r="H36" s="61" t="s">
        <v>2</v>
      </c>
      <c r="I36" s="62" t="s">
        <v>3</v>
      </c>
    </row>
    <row r="37" spans="1:9" ht="15">
      <c r="A37" s="63"/>
      <c r="B37" s="175" t="s">
        <v>90</v>
      </c>
      <c r="C37" s="176"/>
      <c r="D37" s="176"/>
      <c r="E37" s="176"/>
      <c r="F37" s="176"/>
      <c r="G37" s="177"/>
      <c r="H37" s="64">
        <v>16</v>
      </c>
      <c r="I37" s="65" t="str">
        <f>IF($A37*$H37=0, " ",$A37*$H37)</f>
        <v xml:space="preserve"> </v>
      </c>
    </row>
    <row r="38" spans="1:9" ht="15">
      <c r="A38" s="63"/>
      <c r="B38" s="175" t="s">
        <v>4</v>
      </c>
      <c r="C38" s="176"/>
      <c r="D38" s="176"/>
      <c r="E38" s="176"/>
      <c r="F38" s="176"/>
      <c r="G38" s="177"/>
      <c r="H38" s="66">
        <v>16</v>
      </c>
      <c r="I38" s="65" t="str">
        <f>IF($A38*$H38=0, " ",$A38*$H38)</f>
        <v xml:space="preserve"> </v>
      </c>
    </row>
    <row r="39" spans="1:9" ht="15">
      <c r="A39" s="63"/>
      <c r="B39" s="175" t="s">
        <v>91</v>
      </c>
      <c r="C39" s="176"/>
      <c r="D39" s="176"/>
      <c r="E39" s="176"/>
      <c r="F39" s="176"/>
      <c r="G39" s="177"/>
      <c r="H39" s="66">
        <v>38</v>
      </c>
      <c r="I39" s="65" t="str">
        <f>IF($A39*$H39=0, " ",$A39*$H39)</f>
        <v xml:space="preserve"> </v>
      </c>
    </row>
    <row r="40" spans="1:9" ht="15">
      <c r="A40" s="63"/>
      <c r="B40" s="175" t="s">
        <v>92</v>
      </c>
      <c r="C40" s="176"/>
      <c r="D40" s="176"/>
      <c r="E40" s="176"/>
      <c r="F40" s="176"/>
      <c r="G40" s="177"/>
      <c r="H40" s="66">
        <v>32.25</v>
      </c>
      <c r="I40" s="65" t="str">
        <f>IF($A40*$H40=0, " ",$A40*$H40)</f>
        <v xml:space="preserve"> </v>
      </c>
    </row>
    <row r="41" spans="1:9" ht="15">
      <c r="A41" s="63"/>
      <c r="B41" s="175" t="s">
        <v>93</v>
      </c>
      <c r="C41" s="176"/>
      <c r="D41" s="176"/>
      <c r="E41" s="176"/>
      <c r="F41" s="176"/>
      <c r="G41" s="177"/>
      <c r="H41" s="66">
        <v>40.5</v>
      </c>
      <c r="I41" s="67" t="str">
        <f>IF($A41*$H41=0, " ",$A41*$H41)</f>
        <v xml:space="preserve"> </v>
      </c>
    </row>
    <row r="42" spans="1:9" ht="13">
      <c r="A42" s="197"/>
      <c r="B42" s="198"/>
      <c r="C42" s="198"/>
      <c r="D42" s="198"/>
      <c r="E42" s="198"/>
      <c r="F42" s="182" t="s">
        <v>214</v>
      </c>
      <c r="G42" s="183"/>
      <c r="H42" s="126"/>
      <c r="I42" s="127">
        <f>SUM(I37:I41)</f>
        <v>0</v>
      </c>
    </row>
    <row r="43" spans="1:9" ht="13">
      <c r="A43" s="68" t="s">
        <v>0</v>
      </c>
      <c r="B43" s="186" t="s">
        <v>152</v>
      </c>
      <c r="C43" s="187"/>
      <c r="D43" s="187"/>
      <c r="E43" s="187"/>
      <c r="F43" s="187"/>
      <c r="G43" s="149"/>
      <c r="H43" s="114"/>
      <c r="I43" s="69"/>
    </row>
    <row r="44" spans="1:9" ht="15">
      <c r="A44" s="63"/>
      <c r="B44" s="175" t="s">
        <v>5</v>
      </c>
      <c r="C44" s="176"/>
      <c r="D44" s="176"/>
      <c r="E44" s="176"/>
      <c r="F44" s="176"/>
      <c r="G44" s="177"/>
      <c r="H44" s="64">
        <v>3</v>
      </c>
      <c r="I44" s="65" t="str">
        <f t="shared" ref="I44:I58" si="0">IF($A44*$H44=0, " ",$A44*$H44)</f>
        <v xml:space="preserve"> </v>
      </c>
    </row>
    <row r="45" spans="1:9" ht="15">
      <c r="A45" s="63"/>
      <c r="B45" s="175" t="s">
        <v>182</v>
      </c>
      <c r="C45" s="176"/>
      <c r="D45" s="176"/>
      <c r="E45" s="176"/>
      <c r="F45" s="176"/>
      <c r="G45" s="177"/>
      <c r="H45" s="70">
        <v>3</v>
      </c>
      <c r="I45" s="65" t="str">
        <f t="shared" si="0"/>
        <v xml:space="preserve"> </v>
      </c>
    </row>
    <row r="46" spans="1:9" ht="15">
      <c r="A46" s="63"/>
      <c r="B46" s="175" t="s">
        <v>94</v>
      </c>
      <c r="C46" s="176"/>
      <c r="D46" s="176"/>
      <c r="E46" s="176"/>
      <c r="F46" s="176"/>
      <c r="G46" s="177"/>
      <c r="H46" s="70">
        <v>1</v>
      </c>
      <c r="I46" s="65" t="str">
        <f t="shared" si="0"/>
        <v xml:space="preserve"> </v>
      </c>
    </row>
    <row r="47" spans="1:9" ht="15">
      <c r="A47" s="63"/>
      <c r="B47" s="175" t="s">
        <v>6</v>
      </c>
      <c r="C47" s="176"/>
      <c r="D47" s="176"/>
      <c r="E47" s="176"/>
      <c r="F47" s="176"/>
      <c r="G47" s="177"/>
      <c r="H47" s="70">
        <v>1.35</v>
      </c>
      <c r="I47" s="65" t="str">
        <f t="shared" si="0"/>
        <v xml:space="preserve"> </v>
      </c>
    </row>
    <row r="48" spans="1:9" ht="15">
      <c r="A48" s="63"/>
      <c r="B48" s="175" t="s">
        <v>95</v>
      </c>
      <c r="C48" s="176"/>
      <c r="D48" s="176"/>
      <c r="E48" s="176"/>
      <c r="F48" s="176"/>
      <c r="G48" s="177"/>
      <c r="H48" s="64">
        <v>1.3</v>
      </c>
      <c r="I48" s="65" t="str">
        <f t="shared" si="0"/>
        <v xml:space="preserve"> </v>
      </c>
    </row>
    <row r="49" spans="1:9" ht="15">
      <c r="A49" s="63"/>
      <c r="B49" s="175" t="s">
        <v>96</v>
      </c>
      <c r="C49" s="176"/>
      <c r="D49" s="176"/>
      <c r="E49" s="176"/>
      <c r="F49" s="176"/>
      <c r="G49" s="177"/>
      <c r="H49" s="64">
        <v>1.25</v>
      </c>
      <c r="I49" s="65" t="str">
        <f t="shared" si="0"/>
        <v xml:space="preserve"> </v>
      </c>
    </row>
    <row r="50" spans="1:9" ht="15">
      <c r="A50" s="63"/>
      <c r="B50" s="175" t="s">
        <v>97</v>
      </c>
      <c r="C50" s="176"/>
      <c r="D50" s="176"/>
      <c r="E50" s="176"/>
      <c r="F50" s="176"/>
      <c r="G50" s="177"/>
      <c r="H50" s="64">
        <v>4.25</v>
      </c>
      <c r="I50" s="65" t="str">
        <f t="shared" si="0"/>
        <v xml:space="preserve"> </v>
      </c>
    </row>
    <row r="51" spans="1:9" ht="15">
      <c r="A51" s="63"/>
      <c r="B51" s="175" t="s">
        <v>98</v>
      </c>
      <c r="C51" s="176"/>
      <c r="D51" s="176"/>
      <c r="E51" s="176"/>
      <c r="F51" s="176"/>
      <c r="G51" s="177"/>
      <c r="H51" s="64">
        <v>0.25</v>
      </c>
      <c r="I51" s="65" t="str">
        <f t="shared" si="0"/>
        <v xml:space="preserve"> </v>
      </c>
    </row>
    <row r="52" spans="1:9" ht="15">
      <c r="A52" s="63"/>
      <c r="B52" s="175" t="s">
        <v>166</v>
      </c>
      <c r="C52" s="176"/>
      <c r="D52" s="176"/>
      <c r="E52" s="176"/>
      <c r="F52" s="176"/>
      <c r="G52" s="177"/>
      <c r="H52" s="64">
        <v>0.55000000000000004</v>
      </c>
      <c r="I52" s="65" t="str">
        <f t="shared" si="0"/>
        <v xml:space="preserve"> </v>
      </c>
    </row>
    <row r="53" spans="1:9" ht="15">
      <c r="A53" s="63"/>
      <c r="B53" s="175" t="s">
        <v>167</v>
      </c>
      <c r="C53" s="176"/>
      <c r="D53" s="176"/>
      <c r="E53" s="176"/>
      <c r="F53" s="176"/>
      <c r="G53" s="177"/>
      <c r="H53" s="64">
        <v>0.55000000000000004</v>
      </c>
      <c r="I53" s="65" t="str">
        <f t="shared" si="0"/>
        <v xml:space="preserve"> </v>
      </c>
    </row>
    <row r="54" spans="1:9" ht="15">
      <c r="A54" s="63"/>
      <c r="B54" s="175" t="s">
        <v>7</v>
      </c>
      <c r="C54" s="176"/>
      <c r="D54" s="176"/>
      <c r="E54" s="176"/>
      <c r="F54" s="176"/>
      <c r="G54" s="177"/>
      <c r="H54" s="64">
        <v>0.55000000000000004</v>
      </c>
      <c r="I54" s="65" t="str">
        <f t="shared" si="0"/>
        <v xml:space="preserve"> </v>
      </c>
    </row>
    <row r="55" spans="1:9" ht="15">
      <c r="A55" s="63"/>
      <c r="B55" s="175" t="s">
        <v>8</v>
      </c>
      <c r="C55" s="176"/>
      <c r="D55" s="176"/>
      <c r="E55" s="176"/>
      <c r="F55" s="176"/>
      <c r="G55" s="177"/>
      <c r="H55" s="64">
        <v>2</v>
      </c>
      <c r="I55" s="65" t="str">
        <f t="shared" si="0"/>
        <v xml:space="preserve"> </v>
      </c>
    </row>
    <row r="56" spans="1:9" ht="15">
      <c r="A56" s="63"/>
      <c r="B56" s="175" t="s">
        <v>9</v>
      </c>
      <c r="C56" s="176"/>
      <c r="D56" s="176"/>
      <c r="E56" s="176"/>
      <c r="F56" s="176"/>
      <c r="G56" s="177"/>
      <c r="H56" s="64">
        <v>33</v>
      </c>
      <c r="I56" s="65" t="str">
        <f t="shared" si="0"/>
        <v xml:space="preserve"> </v>
      </c>
    </row>
    <row r="57" spans="1:9" ht="15">
      <c r="A57" s="63"/>
      <c r="B57" s="175" t="s">
        <v>10</v>
      </c>
      <c r="C57" s="176"/>
      <c r="D57" s="176"/>
      <c r="E57" s="176"/>
      <c r="F57" s="176"/>
      <c r="G57" s="177"/>
      <c r="H57" s="64">
        <v>40.25</v>
      </c>
      <c r="I57" s="65" t="str">
        <f t="shared" si="0"/>
        <v xml:space="preserve"> </v>
      </c>
    </row>
    <row r="58" spans="1:9" ht="15">
      <c r="A58" s="63"/>
      <c r="B58" s="140" t="s">
        <v>221</v>
      </c>
      <c r="C58" s="141"/>
      <c r="D58" s="141"/>
      <c r="E58" s="141"/>
      <c r="F58" s="141"/>
      <c r="G58" s="142"/>
      <c r="H58" s="66">
        <v>39.5</v>
      </c>
      <c r="I58" s="143" t="str">
        <f t="shared" si="0"/>
        <v xml:space="preserve"> </v>
      </c>
    </row>
    <row r="59" spans="1:9" ht="13">
      <c r="A59" s="63"/>
      <c r="B59" s="220"/>
      <c r="C59" s="221"/>
      <c r="D59" s="221"/>
      <c r="E59" s="221"/>
      <c r="F59" s="184" t="s">
        <v>213</v>
      </c>
      <c r="G59" s="185"/>
      <c r="H59" s="122"/>
      <c r="I59" s="123">
        <f>SUM(I44:I58)</f>
        <v>0</v>
      </c>
    </row>
    <row r="60" spans="1:9" s="81" customFormat="1" ht="13">
      <c r="A60" s="71"/>
      <c r="B60" s="72"/>
      <c r="C60" s="73"/>
      <c r="D60" s="73"/>
      <c r="E60" s="73"/>
      <c r="F60" s="169" t="s">
        <v>202</v>
      </c>
      <c r="G60" s="170"/>
      <c r="H60" s="124"/>
      <c r="I60" s="125">
        <f>I42+I59</f>
        <v>0</v>
      </c>
    </row>
    <row r="61" spans="1:9" s="81" customFormat="1" ht="57" customHeight="1">
      <c r="A61" s="199"/>
      <c r="B61" s="199"/>
      <c r="C61" s="199"/>
      <c r="D61" s="199"/>
      <c r="E61" s="199"/>
      <c r="F61" s="199"/>
      <c r="G61" s="199"/>
      <c r="H61" s="199"/>
      <c r="I61" s="199"/>
    </row>
    <row r="62" spans="1:9" s="56" customFormat="1" ht="15">
      <c r="A62" s="50" t="s">
        <v>0</v>
      </c>
      <c r="B62" s="180" t="s">
        <v>157</v>
      </c>
      <c r="C62" s="181"/>
      <c r="D62" s="181"/>
      <c r="E62" s="181"/>
      <c r="F62" s="181"/>
      <c r="G62" s="151"/>
      <c r="H62" s="151"/>
      <c r="I62" s="152"/>
    </row>
    <row r="63" spans="1:9" s="56" customFormat="1" ht="15">
      <c r="A63" s="150"/>
      <c r="B63" s="175" t="s">
        <v>117</v>
      </c>
      <c r="C63" s="176"/>
      <c r="D63" s="176"/>
      <c r="E63" s="176"/>
      <c r="F63" s="176"/>
      <c r="G63" s="177"/>
      <c r="H63" s="8">
        <v>17.25</v>
      </c>
      <c r="I63" s="4" t="str">
        <f t="shared" ref="I63:I80" si="1">IF($A63*$H63=0, " ",$A63*$H63)</f>
        <v xml:space="preserve"> </v>
      </c>
    </row>
    <row r="64" spans="1:9" s="56" customFormat="1" ht="15">
      <c r="A64" s="9"/>
      <c r="B64" s="175" t="s">
        <v>11</v>
      </c>
      <c r="C64" s="176"/>
      <c r="D64" s="176"/>
      <c r="E64" s="176"/>
      <c r="F64" s="176"/>
      <c r="G64" s="177"/>
      <c r="H64" s="3">
        <v>17.25</v>
      </c>
      <c r="I64" s="4" t="str">
        <f t="shared" si="1"/>
        <v xml:space="preserve"> </v>
      </c>
    </row>
    <row r="65" spans="1:9" s="56" customFormat="1" ht="15">
      <c r="A65" s="2"/>
      <c r="B65" s="175" t="s">
        <v>118</v>
      </c>
      <c r="C65" s="176"/>
      <c r="D65" s="176"/>
      <c r="E65" s="176"/>
      <c r="F65" s="176"/>
      <c r="G65" s="177"/>
      <c r="H65" s="3">
        <v>17.25</v>
      </c>
      <c r="I65" s="4" t="str">
        <f t="shared" si="1"/>
        <v xml:space="preserve"> </v>
      </c>
    </row>
    <row r="66" spans="1:9" s="56" customFormat="1" ht="15">
      <c r="A66" s="2"/>
      <c r="B66" s="175" t="s">
        <v>12</v>
      </c>
      <c r="C66" s="176"/>
      <c r="D66" s="176" t="s">
        <v>13</v>
      </c>
      <c r="E66" s="176"/>
      <c r="F66" s="176"/>
      <c r="G66" s="177"/>
      <c r="H66" s="3">
        <v>39</v>
      </c>
      <c r="I66" s="4" t="str">
        <f t="shared" si="1"/>
        <v xml:space="preserve"> </v>
      </c>
    </row>
    <row r="67" spans="1:9" s="56" customFormat="1" ht="15">
      <c r="A67" s="2"/>
      <c r="B67" s="175" t="s">
        <v>119</v>
      </c>
      <c r="C67" s="176"/>
      <c r="D67" s="176"/>
      <c r="E67" s="176"/>
      <c r="F67" s="176"/>
      <c r="G67" s="177"/>
      <c r="H67" s="3">
        <v>14.25</v>
      </c>
      <c r="I67" s="4" t="str">
        <f t="shared" si="1"/>
        <v xml:space="preserve"> </v>
      </c>
    </row>
    <row r="68" spans="1:9" s="56" customFormat="1" ht="15">
      <c r="A68" s="2"/>
      <c r="B68" s="175" t="s">
        <v>14</v>
      </c>
      <c r="C68" s="176"/>
      <c r="D68" s="176"/>
      <c r="E68" s="176"/>
      <c r="F68" s="176"/>
      <c r="G68" s="177"/>
      <c r="H68" s="3">
        <v>26.25</v>
      </c>
      <c r="I68" s="4" t="str">
        <f t="shared" si="1"/>
        <v xml:space="preserve"> </v>
      </c>
    </row>
    <row r="69" spans="1:9" s="56" customFormat="1" ht="15">
      <c r="A69" s="2"/>
      <c r="B69" s="175" t="s">
        <v>15</v>
      </c>
      <c r="C69" s="176"/>
      <c r="D69" s="176"/>
      <c r="E69" s="176"/>
      <c r="F69" s="176"/>
      <c r="G69" s="177"/>
      <c r="H69" s="3">
        <v>41.75</v>
      </c>
      <c r="I69" s="4" t="str">
        <f t="shared" si="1"/>
        <v xml:space="preserve"> </v>
      </c>
    </row>
    <row r="70" spans="1:9" s="56" customFormat="1" ht="15">
      <c r="A70" s="2"/>
      <c r="B70" s="175" t="s">
        <v>16</v>
      </c>
      <c r="C70" s="176"/>
      <c r="D70" s="176"/>
      <c r="E70" s="176"/>
      <c r="F70" s="176"/>
      <c r="G70" s="177"/>
      <c r="H70" s="3">
        <v>17.75</v>
      </c>
      <c r="I70" s="4" t="str">
        <f t="shared" si="1"/>
        <v xml:space="preserve"> </v>
      </c>
    </row>
    <row r="71" spans="1:9" s="56" customFormat="1" ht="15">
      <c r="A71" s="2"/>
      <c r="B71" s="175" t="s">
        <v>120</v>
      </c>
      <c r="C71" s="176"/>
      <c r="D71" s="176"/>
      <c r="E71" s="176"/>
      <c r="F71" s="176"/>
      <c r="G71" s="177"/>
      <c r="H71" s="3">
        <v>12.5</v>
      </c>
      <c r="I71" s="4" t="str">
        <f t="shared" si="1"/>
        <v xml:space="preserve"> </v>
      </c>
    </row>
    <row r="72" spans="1:9" s="56" customFormat="1" ht="15">
      <c r="A72" s="2"/>
      <c r="B72" s="175" t="s">
        <v>17</v>
      </c>
      <c r="C72" s="176"/>
      <c r="D72" s="176"/>
      <c r="E72" s="176"/>
      <c r="F72" s="176"/>
      <c r="G72" s="177"/>
      <c r="H72" s="3">
        <v>28</v>
      </c>
      <c r="I72" s="4" t="str">
        <f t="shared" si="1"/>
        <v xml:space="preserve"> </v>
      </c>
    </row>
    <row r="73" spans="1:9" s="56" customFormat="1" ht="15">
      <c r="A73" s="2"/>
      <c r="B73" s="175" t="s">
        <v>121</v>
      </c>
      <c r="C73" s="176"/>
      <c r="D73" s="176"/>
      <c r="E73" s="176"/>
      <c r="F73" s="176"/>
      <c r="G73" s="177"/>
      <c r="H73" s="3">
        <v>14.25</v>
      </c>
      <c r="I73" s="4" t="str">
        <f t="shared" si="1"/>
        <v xml:space="preserve"> </v>
      </c>
    </row>
    <row r="74" spans="1:9" s="56" customFormat="1" ht="15">
      <c r="A74" s="2"/>
      <c r="B74" s="175" t="s">
        <v>122</v>
      </c>
      <c r="C74" s="176"/>
      <c r="D74" s="176"/>
      <c r="E74" s="176"/>
      <c r="F74" s="176"/>
      <c r="G74" s="177"/>
      <c r="H74" s="3">
        <v>14.75</v>
      </c>
      <c r="I74" s="4" t="str">
        <f t="shared" si="1"/>
        <v xml:space="preserve"> </v>
      </c>
    </row>
    <row r="75" spans="1:9" s="56" customFormat="1" ht="15">
      <c r="A75" s="2"/>
      <c r="B75" s="175" t="s">
        <v>123</v>
      </c>
      <c r="C75" s="176"/>
      <c r="D75" s="176"/>
      <c r="E75" s="176"/>
      <c r="F75" s="176"/>
      <c r="G75" s="177"/>
      <c r="H75" s="3">
        <v>14.75</v>
      </c>
      <c r="I75" s="4" t="str">
        <f t="shared" si="1"/>
        <v xml:space="preserve"> </v>
      </c>
    </row>
    <row r="76" spans="1:9" s="56" customFormat="1" ht="15">
      <c r="A76" s="2"/>
      <c r="B76" s="175" t="s">
        <v>124</v>
      </c>
      <c r="C76" s="176"/>
      <c r="D76" s="176"/>
      <c r="E76" s="176"/>
      <c r="F76" s="176"/>
      <c r="G76" s="177"/>
      <c r="H76" s="3">
        <v>14.75</v>
      </c>
      <c r="I76" s="4" t="str">
        <f t="shared" si="1"/>
        <v xml:space="preserve"> </v>
      </c>
    </row>
    <row r="77" spans="1:9" s="56" customFormat="1" ht="15">
      <c r="A77" s="2"/>
      <c r="B77" s="175" t="s">
        <v>125</v>
      </c>
      <c r="C77" s="176"/>
      <c r="D77" s="176"/>
      <c r="E77" s="176"/>
      <c r="F77" s="176"/>
      <c r="G77" s="177"/>
      <c r="H77" s="3">
        <v>16.5</v>
      </c>
      <c r="I77" s="4" t="str">
        <f t="shared" si="1"/>
        <v xml:space="preserve"> </v>
      </c>
    </row>
    <row r="78" spans="1:9" s="56" customFormat="1" ht="15">
      <c r="A78" s="2"/>
      <c r="B78" s="175" t="s">
        <v>18</v>
      </c>
      <c r="C78" s="176"/>
      <c r="D78" s="176"/>
      <c r="E78" s="176"/>
      <c r="F78" s="176"/>
      <c r="G78" s="177"/>
      <c r="H78" s="3">
        <v>16.5</v>
      </c>
      <c r="I78" s="4" t="str">
        <f t="shared" si="1"/>
        <v xml:space="preserve"> </v>
      </c>
    </row>
    <row r="79" spans="1:9" s="56" customFormat="1" ht="15">
      <c r="A79" s="2"/>
      <c r="B79" s="175" t="s">
        <v>107</v>
      </c>
      <c r="C79" s="176"/>
      <c r="D79" s="176"/>
      <c r="E79" s="176"/>
      <c r="F79" s="176"/>
      <c r="G79" s="177"/>
      <c r="H79" s="3">
        <v>16.5</v>
      </c>
      <c r="I79" s="4" t="str">
        <f t="shared" si="1"/>
        <v xml:space="preserve"> </v>
      </c>
    </row>
    <row r="80" spans="1:9" s="56" customFormat="1" ht="15">
      <c r="A80" s="2"/>
      <c r="B80" s="172" t="s">
        <v>171</v>
      </c>
      <c r="C80" s="173"/>
      <c r="D80" s="173"/>
      <c r="E80" s="173"/>
      <c r="F80" s="173"/>
      <c r="G80" s="174"/>
      <c r="H80" s="3">
        <v>12.75</v>
      </c>
      <c r="I80" s="4" t="str">
        <f t="shared" si="1"/>
        <v xml:space="preserve"> </v>
      </c>
    </row>
    <row r="81" spans="1:9" s="56" customFormat="1" ht="15">
      <c r="A81" s="10"/>
      <c r="B81" s="121"/>
      <c r="C81" s="121"/>
      <c r="D81" s="121"/>
      <c r="E81" s="121"/>
      <c r="F81" s="206" t="s">
        <v>215</v>
      </c>
      <c r="G81" s="206"/>
      <c r="H81" s="206"/>
      <c r="I81" s="128">
        <f>SUM(I63:I80)</f>
        <v>0</v>
      </c>
    </row>
    <row r="82" spans="1:9" s="58" customFormat="1" ht="15">
      <c r="A82" s="50" t="s">
        <v>0</v>
      </c>
      <c r="B82" s="52" t="s">
        <v>153</v>
      </c>
      <c r="C82" s="48"/>
      <c r="D82" s="48"/>
      <c r="E82" s="48"/>
      <c r="F82" s="48"/>
      <c r="G82" s="153"/>
      <c r="H82" s="46" t="s">
        <v>2</v>
      </c>
      <c r="I82" s="46" t="s">
        <v>3</v>
      </c>
    </row>
    <row r="83" spans="1:9" s="56" customFormat="1" ht="15">
      <c r="A83" s="2"/>
      <c r="B83" s="171" t="s">
        <v>19</v>
      </c>
      <c r="C83" s="171"/>
      <c r="D83" s="171"/>
      <c r="E83" s="171"/>
      <c r="F83" s="171"/>
      <c r="G83" s="171"/>
      <c r="H83" s="3">
        <v>14.5</v>
      </c>
      <c r="I83" s="7" t="str">
        <f t="shared" ref="I83:I100" si="2">IF($A83*$H83=0, " ",$A83*$H83)</f>
        <v xml:space="preserve"> </v>
      </c>
    </row>
    <row r="84" spans="1:9" s="56" customFormat="1" ht="15">
      <c r="A84" s="2"/>
      <c r="B84" s="171" t="s">
        <v>20</v>
      </c>
      <c r="C84" s="171"/>
      <c r="D84" s="171"/>
      <c r="E84" s="171"/>
      <c r="F84" s="171"/>
      <c r="G84" s="171"/>
      <c r="H84" s="3">
        <v>2</v>
      </c>
      <c r="I84" s="7" t="str">
        <f t="shared" si="2"/>
        <v xml:space="preserve"> </v>
      </c>
    </row>
    <row r="85" spans="1:9" s="56" customFormat="1" ht="15">
      <c r="A85" s="2"/>
      <c r="B85" s="175" t="s">
        <v>21</v>
      </c>
      <c r="C85" s="176"/>
      <c r="D85" s="176"/>
      <c r="E85" s="176"/>
      <c r="F85" s="176"/>
      <c r="G85" s="177"/>
      <c r="H85" s="3">
        <v>2</v>
      </c>
      <c r="I85" s="4" t="str">
        <f t="shared" si="2"/>
        <v xml:space="preserve"> </v>
      </c>
    </row>
    <row r="86" spans="1:9" s="56" customFormat="1" ht="15">
      <c r="A86" s="2"/>
      <c r="B86" s="175" t="s">
        <v>22</v>
      </c>
      <c r="C86" s="176"/>
      <c r="D86" s="176"/>
      <c r="E86" s="176"/>
      <c r="F86" s="176"/>
      <c r="G86" s="177"/>
      <c r="H86" s="3">
        <v>4.75</v>
      </c>
      <c r="I86" s="4" t="str">
        <f t="shared" si="2"/>
        <v xml:space="preserve"> </v>
      </c>
    </row>
    <row r="87" spans="1:9" s="56" customFormat="1" ht="15">
      <c r="A87" s="2"/>
      <c r="B87" s="175" t="s">
        <v>23</v>
      </c>
      <c r="C87" s="176"/>
      <c r="D87" s="176"/>
      <c r="E87" s="176"/>
      <c r="F87" s="176"/>
      <c r="G87" s="177"/>
      <c r="H87" s="3">
        <v>4.5999999999999996</v>
      </c>
      <c r="I87" s="4" t="str">
        <f t="shared" si="2"/>
        <v xml:space="preserve"> </v>
      </c>
    </row>
    <row r="88" spans="1:9" s="56" customFormat="1" ht="15">
      <c r="A88" s="2"/>
      <c r="B88" s="175" t="s">
        <v>24</v>
      </c>
      <c r="C88" s="176"/>
      <c r="D88" s="176"/>
      <c r="E88" s="176"/>
      <c r="F88" s="176"/>
      <c r="G88" s="177"/>
      <c r="H88" s="3">
        <v>2</v>
      </c>
      <c r="I88" s="4" t="str">
        <f t="shared" si="2"/>
        <v xml:space="preserve"> </v>
      </c>
    </row>
    <row r="89" spans="1:9" s="56" customFormat="1" ht="15">
      <c r="A89" s="2"/>
      <c r="B89" s="175" t="s">
        <v>25</v>
      </c>
      <c r="C89" s="176"/>
      <c r="D89" s="176"/>
      <c r="E89" s="176"/>
      <c r="F89" s="176"/>
      <c r="G89" s="177"/>
      <c r="H89" s="3">
        <v>2</v>
      </c>
      <c r="I89" s="4" t="str">
        <f t="shared" si="2"/>
        <v xml:space="preserve"> </v>
      </c>
    </row>
    <row r="90" spans="1:9" s="56" customFormat="1" ht="15">
      <c r="A90" s="2"/>
      <c r="B90" s="175" t="s">
        <v>26</v>
      </c>
      <c r="C90" s="176"/>
      <c r="D90" s="176"/>
      <c r="E90" s="176"/>
      <c r="F90" s="176"/>
      <c r="G90" s="177"/>
      <c r="H90" s="3">
        <v>4.5999999999999996</v>
      </c>
      <c r="I90" s="4" t="str">
        <f t="shared" si="2"/>
        <v xml:space="preserve"> </v>
      </c>
    </row>
    <row r="91" spans="1:9" s="56" customFormat="1" ht="15">
      <c r="A91" s="2"/>
      <c r="B91" s="175" t="s">
        <v>99</v>
      </c>
      <c r="C91" s="176"/>
      <c r="D91" s="176"/>
      <c r="E91" s="176"/>
      <c r="F91" s="176"/>
      <c r="G91" s="177"/>
      <c r="H91" s="3">
        <v>2</v>
      </c>
      <c r="I91" s="4" t="str">
        <f t="shared" si="2"/>
        <v xml:space="preserve"> </v>
      </c>
    </row>
    <row r="92" spans="1:9" s="56" customFormat="1" ht="15">
      <c r="A92" s="2"/>
      <c r="B92" s="175" t="s">
        <v>27</v>
      </c>
      <c r="C92" s="176"/>
      <c r="D92" s="176"/>
      <c r="E92" s="176"/>
      <c r="F92" s="176"/>
      <c r="G92" s="177"/>
      <c r="H92" s="3">
        <v>44</v>
      </c>
      <c r="I92" s="4" t="str">
        <f t="shared" si="2"/>
        <v xml:space="preserve"> </v>
      </c>
    </row>
    <row r="93" spans="1:9" s="56" customFormat="1" ht="15">
      <c r="A93" s="2"/>
      <c r="B93" s="175" t="s">
        <v>28</v>
      </c>
      <c r="C93" s="176"/>
      <c r="D93" s="176"/>
      <c r="E93" s="176"/>
      <c r="F93" s="176"/>
      <c r="G93" s="177"/>
      <c r="H93" s="3">
        <v>44</v>
      </c>
      <c r="I93" s="4" t="str">
        <f t="shared" si="2"/>
        <v xml:space="preserve"> </v>
      </c>
    </row>
    <row r="94" spans="1:9" s="56" customFormat="1" ht="15">
      <c r="A94" s="2"/>
      <c r="B94" s="175" t="s">
        <v>29</v>
      </c>
      <c r="C94" s="176"/>
      <c r="D94" s="176"/>
      <c r="E94" s="176"/>
      <c r="F94" s="176"/>
      <c r="G94" s="177"/>
      <c r="H94" s="3">
        <v>44</v>
      </c>
      <c r="I94" s="4" t="str">
        <f t="shared" si="2"/>
        <v xml:space="preserve"> </v>
      </c>
    </row>
    <row r="95" spans="1:9" s="56" customFormat="1" ht="15">
      <c r="A95" s="2"/>
      <c r="B95" s="175" t="s">
        <v>30</v>
      </c>
      <c r="C95" s="176"/>
      <c r="D95" s="176"/>
      <c r="E95" s="176"/>
      <c r="F95" s="176"/>
      <c r="G95" s="177"/>
      <c r="H95" s="3">
        <v>33</v>
      </c>
      <c r="I95" s="4" t="str">
        <f t="shared" si="2"/>
        <v xml:space="preserve"> </v>
      </c>
    </row>
    <row r="96" spans="1:9" s="56" customFormat="1" ht="15">
      <c r="A96" s="2"/>
      <c r="B96" s="175" t="s">
        <v>31</v>
      </c>
      <c r="C96" s="176"/>
      <c r="D96" s="176"/>
      <c r="E96" s="176"/>
      <c r="F96" s="176"/>
      <c r="G96" s="177"/>
      <c r="H96" s="3">
        <v>33</v>
      </c>
      <c r="I96" s="4" t="str">
        <f t="shared" si="2"/>
        <v xml:space="preserve"> </v>
      </c>
    </row>
    <row r="97" spans="1:9" s="56" customFormat="1" ht="15">
      <c r="A97" s="2"/>
      <c r="B97" s="175" t="s">
        <v>32</v>
      </c>
      <c r="C97" s="176"/>
      <c r="D97" s="176"/>
      <c r="E97" s="176"/>
      <c r="F97" s="176"/>
      <c r="G97" s="177"/>
      <c r="H97" s="3">
        <v>32.25</v>
      </c>
      <c r="I97" s="4" t="str">
        <f t="shared" si="2"/>
        <v xml:space="preserve"> </v>
      </c>
    </row>
    <row r="98" spans="1:9" s="56" customFormat="1" ht="15">
      <c r="A98" s="2"/>
      <c r="B98" s="175" t="s">
        <v>33</v>
      </c>
      <c r="C98" s="176"/>
      <c r="D98" s="176"/>
      <c r="E98" s="176"/>
      <c r="F98" s="176"/>
      <c r="G98" s="177"/>
      <c r="H98" s="3">
        <v>41</v>
      </c>
      <c r="I98" s="4" t="str">
        <f t="shared" si="2"/>
        <v xml:space="preserve"> </v>
      </c>
    </row>
    <row r="99" spans="1:9" s="56" customFormat="1" ht="15">
      <c r="A99" s="2"/>
      <c r="B99" s="175" t="s">
        <v>34</v>
      </c>
      <c r="C99" s="176"/>
      <c r="D99" s="176"/>
      <c r="E99" s="176"/>
      <c r="F99" s="176"/>
      <c r="G99" s="177"/>
      <c r="H99" s="3">
        <v>30</v>
      </c>
      <c r="I99" s="4" t="str">
        <f t="shared" si="2"/>
        <v xml:space="preserve"> </v>
      </c>
    </row>
    <row r="100" spans="1:9" s="56" customFormat="1" ht="15">
      <c r="A100" s="10"/>
      <c r="B100" s="175" t="s">
        <v>35</v>
      </c>
      <c r="C100" s="176"/>
      <c r="D100" s="176"/>
      <c r="E100" s="176"/>
      <c r="F100" s="176"/>
      <c r="G100" s="177"/>
      <c r="H100" s="11">
        <v>6.5</v>
      </c>
      <c r="I100" s="12" t="str">
        <f t="shared" si="2"/>
        <v xml:space="preserve"> </v>
      </c>
    </row>
    <row r="101" spans="1:9" s="56" customFormat="1" ht="15">
      <c r="A101" s="13"/>
      <c r="B101" s="196"/>
      <c r="C101" s="196"/>
      <c r="D101" s="196"/>
      <c r="E101" s="196"/>
      <c r="F101" s="207" t="s">
        <v>215</v>
      </c>
      <c r="G101" s="207"/>
      <c r="H101" s="208"/>
      <c r="I101" s="129">
        <f>SUM(I83:I100)</f>
        <v>0</v>
      </c>
    </row>
    <row r="102" spans="1:9" s="56" customFormat="1" ht="15">
      <c r="A102" s="15"/>
      <c r="B102" s="209" t="s">
        <v>159</v>
      </c>
      <c r="C102" s="210"/>
      <c r="D102" s="210"/>
      <c r="E102" s="210"/>
      <c r="F102" s="210"/>
      <c r="G102" s="210"/>
      <c r="H102" s="211"/>
      <c r="I102" s="130">
        <f>I81+I101</f>
        <v>0</v>
      </c>
    </row>
    <row r="103" spans="1:9" s="56" customFormat="1" ht="15">
      <c r="A103" s="50" t="s">
        <v>0</v>
      </c>
      <c r="B103" s="52" t="s">
        <v>36</v>
      </c>
      <c r="C103" s="44"/>
      <c r="D103" s="44"/>
      <c r="E103" s="44"/>
      <c r="F103" s="44"/>
      <c r="G103" s="53"/>
      <c r="H103" s="46" t="s">
        <v>2</v>
      </c>
      <c r="I103" s="46" t="s">
        <v>3</v>
      </c>
    </row>
    <row r="104" spans="1:9" s="56" customFormat="1" ht="15">
      <c r="A104" s="2"/>
      <c r="B104" s="175" t="s">
        <v>37</v>
      </c>
      <c r="C104" s="176"/>
      <c r="D104" s="176"/>
      <c r="E104" s="176"/>
      <c r="F104" s="176"/>
      <c r="G104" s="177"/>
      <c r="H104" s="8">
        <v>13.5</v>
      </c>
      <c r="I104" s="4" t="str">
        <f t="shared" ref="I104:I116" si="3">IF($A104*$H104=0, " ",$A104*$H104)</f>
        <v xml:space="preserve"> </v>
      </c>
    </row>
    <row r="105" spans="1:9" s="56" customFormat="1" ht="15">
      <c r="A105" s="2"/>
      <c r="B105" s="175" t="s">
        <v>38</v>
      </c>
      <c r="C105" s="176"/>
      <c r="D105" s="176"/>
      <c r="E105" s="176"/>
      <c r="F105" s="176"/>
      <c r="G105" s="177"/>
      <c r="H105" s="8">
        <v>0.85</v>
      </c>
      <c r="I105" s="4" t="str">
        <f t="shared" si="3"/>
        <v xml:space="preserve"> </v>
      </c>
    </row>
    <row r="106" spans="1:9" s="56" customFormat="1" ht="15">
      <c r="A106" s="2"/>
      <c r="B106" s="175" t="s">
        <v>39</v>
      </c>
      <c r="C106" s="176"/>
      <c r="D106" s="176"/>
      <c r="E106" s="176"/>
      <c r="F106" s="176"/>
      <c r="G106" s="177"/>
      <c r="H106" s="8">
        <v>13.5</v>
      </c>
      <c r="I106" s="4" t="str">
        <f t="shared" si="3"/>
        <v xml:space="preserve"> </v>
      </c>
    </row>
    <row r="107" spans="1:9" s="56" customFormat="1" ht="15">
      <c r="A107" s="2"/>
      <c r="B107" s="175" t="s">
        <v>40</v>
      </c>
      <c r="C107" s="176"/>
      <c r="D107" s="176"/>
      <c r="E107" s="176"/>
      <c r="F107" s="176"/>
      <c r="G107" s="177"/>
      <c r="H107" s="8">
        <v>2.5</v>
      </c>
      <c r="I107" s="4" t="str">
        <f t="shared" si="3"/>
        <v xml:space="preserve"> </v>
      </c>
    </row>
    <row r="108" spans="1:9" s="56" customFormat="1" ht="15">
      <c r="A108" s="2"/>
      <c r="B108" s="175" t="s">
        <v>168</v>
      </c>
      <c r="C108" s="176"/>
      <c r="D108" s="176"/>
      <c r="E108" s="176"/>
      <c r="F108" s="176"/>
      <c r="G108" s="177"/>
      <c r="H108" s="3">
        <v>6</v>
      </c>
      <c r="I108" s="4" t="str">
        <f t="shared" si="3"/>
        <v xml:space="preserve"> </v>
      </c>
    </row>
    <row r="109" spans="1:9" s="56" customFormat="1" ht="15">
      <c r="A109" s="2"/>
      <c r="B109" s="175" t="s">
        <v>173</v>
      </c>
      <c r="C109" s="176"/>
      <c r="D109" s="176"/>
      <c r="E109" s="176"/>
      <c r="F109" s="176"/>
      <c r="G109" s="177"/>
      <c r="H109" s="3">
        <v>4</v>
      </c>
      <c r="I109" s="4" t="str">
        <f t="shared" si="3"/>
        <v xml:space="preserve"> </v>
      </c>
    </row>
    <row r="110" spans="1:9" s="56" customFormat="1" ht="15">
      <c r="A110" s="2"/>
      <c r="B110" s="175" t="s">
        <v>41</v>
      </c>
      <c r="C110" s="176"/>
      <c r="D110" s="176"/>
      <c r="E110" s="176"/>
      <c r="F110" s="176"/>
      <c r="G110" s="177"/>
      <c r="H110" s="3">
        <v>3</v>
      </c>
      <c r="I110" s="4" t="str">
        <f t="shared" si="3"/>
        <v xml:space="preserve"> </v>
      </c>
    </row>
    <row r="111" spans="1:9" s="56" customFormat="1" ht="15">
      <c r="A111" s="2"/>
      <c r="B111" s="175" t="s">
        <v>42</v>
      </c>
      <c r="C111" s="176"/>
      <c r="D111" s="176"/>
      <c r="E111" s="176"/>
      <c r="F111" s="176"/>
      <c r="G111" s="177"/>
      <c r="H111" s="3">
        <v>5</v>
      </c>
      <c r="I111" s="4" t="str">
        <f t="shared" si="3"/>
        <v xml:space="preserve"> </v>
      </c>
    </row>
    <row r="112" spans="1:9" s="56" customFormat="1" ht="15">
      <c r="A112" s="2"/>
      <c r="B112" s="175" t="s">
        <v>43</v>
      </c>
      <c r="C112" s="176"/>
      <c r="D112" s="176"/>
      <c r="E112" s="176"/>
      <c r="F112" s="176"/>
      <c r="G112" s="177"/>
      <c r="H112" s="3">
        <v>10</v>
      </c>
      <c r="I112" s="4" t="str">
        <f t="shared" si="3"/>
        <v xml:space="preserve"> </v>
      </c>
    </row>
    <row r="113" spans="1:9" s="56" customFormat="1" ht="15">
      <c r="A113" s="2"/>
      <c r="B113" s="175" t="s">
        <v>44</v>
      </c>
      <c r="C113" s="176"/>
      <c r="D113" s="176"/>
      <c r="E113" s="176"/>
      <c r="F113" s="176"/>
      <c r="G113" s="177"/>
      <c r="H113" s="3">
        <v>4</v>
      </c>
      <c r="I113" s="4" t="str">
        <f t="shared" si="3"/>
        <v xml:space="preserve"> </v>
      </c>
    </row>
    <row r="114" spans="1:9" s="56" customFormat="1" ht="15">
      <c r="A114" s="2"/>
      <c r="B114" s="175" t="s">
        <v>45</v>
      </c>
      <c r="C114" s="176"/>
      <c r="D114" s="176"/>
      <c r="E114" s="176"/>
      <c r="F114" s="176"/>
      <c r="G114" s="177"/>
      <c r="H114" s="3">
        <v>4</v>
      </c>
      <c r="I114" s="4" t="str">
        <f t="shared" si="3"/>
        <v xml:space="preserve"> </v>
      </c>
    </row>
    <row r="115" spans="1:9" s="56" customFormat="1" ht="15">
      <c r="A115" s="2"/>
      <c r="B115" s="175" t="s">
        <v>46</v>
      </c>
      <c r="C115" s="176"/>
      <c r="D115" s="176"/>
      <c r="E115" s="176"/>
      <c r="F115" s="176"/>
      <c r="G115" s="177"/>
      <c r="H115" s="3">
        <v>6</v>
      </c>
      <c r="I115" s="4" t="str">
        <f t="shared" si="3"/>
        <v xml:space="preserve"> </v>
      </c>
    </row>
    <row r="116" spans="1:9" s="56" customFormat="1" ht="15">
      <c r="A116" s="2"/>
      <c r="B116" s="175" t="s">
        <v>47</v>
      </c>
      <c r="C116" s="176"/>
      <c r="D116" s="176"/>
      <c r="E116" s="176"/>
      <c r="F116" s="176"/>
      <c r="G116" s="177"/>
      <c r="H116" s="3">
        <v>3</v>
      </c>
      <c r="I116" s="4" t="str">
        <f t="shared" si="3"/>
        <v xml:space="preserve"> </v>
      </c>
    </row>
    <row r="117" spans="1:9" s="56" customFormat="1" ht="15">
      <c r="A117" s="2"/>
      <c r="B117" s="175" t="s">
        <v>100</v>
      </c>
      <c r="C117" s="176"/>
      <c r="D117" s="176"/>
      <c r="E117" s="176"/>
      <c r="F117" s="176"/>
      <c r="G117" s="177"/>
      <c r="H117" s="3">
        <v>2.5</v>
      </c>
      <c r="I117" s="4"/>
    </row>
    <row r="118" spans="1:9" s="56" customFormat="1" ht="15">
      <c r="A118" s="2"/>
      <c r="B118" s="175" t="s">
        <v>48</v>
      </c>
      <c r="C118" s="176"/>
      <c r="D118" s="176"/>
      <c r="E118" s="176"/>
      <c r="F118" s="176"/>
      <c r="G118" s="177"/>
      <c r="H118" s="3">
        <v>0.35</v>
      </c>
      <c r="I118" s="4" t="str">
        <f t="shared" ref="I118:I123" si="4">IF($A118*$H118=0, " ",$A118*$H118)</f>
        <v xml:space="preserve"> </v>
      </c>
    </row>
    <row r="119" spans="1:9" s="56" customFormat="1" ht="15">
      <c r="A119" s="2"/>
      <c r="B119" s="175" t="s">
        <v>49</v>
      </c>
      <c r="C119" s="176"/>
      <c r="D119" s="176"/>
      <c r="E119" s="176"/>
      <c r="F119" s="176"/>
      <c r="G119" s="177"/>
      <c r="H119" s="3">
        <v>0.35</v>
      </c>
      <c r="I119" s="4" t="str">
        <f t="shared" si="4"/>
        <v xml:space="preserve"> </v>
      </c>
    </row>
    <row r="120" spans="1:9" s="56" customFormat="1" ht="15">
      <c r="A120" s="2"/>
      <c r="B120" s="175" t="s">
        <v>169</v>
      </c>
      <c r="C120" s="176"/>
      <c r="D120" s="176"/>
      <c r="E120" s="176"/>
      <c r="F120" s="176"/>
      <c r="G120" s="177"/>
      <c r="H120" s="3">
        <v>0.35</v>
      </c>
      <c r="I120" s="4" t="str">
        <f t="shared" si="4"/>
        <v xml:space="preserve"> </v>
      </c>
    </row>
    <row r="121" spans="1:9" s="56" customFormat="1" ht="15">
      <c r="A121" s="2"/>
      <c r="B121" s="175" t="s">
        <v>170</v>
      </c>
      <c r="C121" s="176"/>
      <c r="D121" s="176"/>
      <c r="E121" s="176"/>
      <c r="F121" s="176"/>
      <c r="G121" s="177"/>
      <c r="H121" s="3">
        <v>0.45</v>
      </c>
      <c r="I121" s="4" t="str">
        <f t="shared" si="4"/>
        <v xml:space="preserve"> </v>
      </c>
    </row>
    <row r="122" spans="1:9" s="56" customFormat="1" ht="15">
      <c r="A122" s="2"/>
      <c r="B122" s="175" t="s">
        <v>50</v>
      </c>
      <c r="C122" s="176"/>
      <c r="D122" s="176"/>
      <c r="E122" s="176"/>
      <c r="F122" s="176"/>
      <c r="G122" s="177"/>
      <c r="H122" s="3">
        <v>0.45</v>
      </c>
      <c r="I122" s="4" t="str">
        <f t="shared" si="4"/>
        <v xml:space="preserve"> </v>
      </c>
    </row>
    <row r="123" spans="1:9" s="56" customFormat="1" ht="15">
      <c r="A123" s="2"/>
      <c r="B123" s="175" t="s">
        <v>51</v>
      </c>
      <c r="C123" s="176"/>
      <c r="D123" s="176"/>
      <c r="E123" s="176"/>
      <c r="F123" s="176"/>
      <c r="G123" s="177"/>
      <c r="H123" s="3">
        <v>0.45</v>
      </c>
      <c r="I123" s="4" t="str">
        <f t="shared" si="4"/>
        <v xml:space="preserve"> </v>
      </c>
    </row>
    <row r="124" spans="1:9" s="56" customFormat="1" ht="15">
      <c r="A124" s="14"/>
      <c r="B124" s="173"/>
      <c r="C124" s="173"/>
      <c r="D124" s="173"/>
      <c r="E124" s="173"/>
      <c r="F124" s="212" t="s">
        <v>216</v>
      </c>
      <c r="G124" s="212"/>
      <c r="H124" s="213"/>
      <c r="I124" s="132">
        <f>SUM(I104:J123)</f>
        <v>0</v>
      </c>
    </row>
    <row r="125" spans="1:9" s="56" customFormat="1" ht="15">
      <c r="A125" s="50" t="s">
        <v>0</v>
      </c>
      <c r="B125" s="52" t="s">
        <v>186</v>
      </c>
      <c r="C125" s="44"/>
      <c r="D125" s="44"/>
      <c r="E125" s="44"/>
      <c r="F125" s="44"/>
      <c r="G125" s="154"/>
      <c r="H125" s="49" t="s">
        <v>2</v>
      </c>
      <c r="I125" s="47" t="s">
        <v>3</v>
      </c>
    </row>
    <row r="126" spans="1:9" s="56" customFormat="1" ht="15">
      <c r="A126" s="2"/>
      <c r="B126" s="175" t="s">
        <v>151</v>
      </c>
      <c r="C126" s="176"/>
      <c r="D126" s="176"/>
      <c r="E126" s="176"/>
      <c r="F126" s="176"/>
      <c r="G126" s="177"/>
      <c r="H126" s="3">
        <v>0.3</v>
      </c>
      <c r="I126" s="4" t="str">
        <f t="shared" ref="I126:I151" si="5">IF($A126*$H126=0, " ",$A126*$H126)</f>
        <v xml:space="preserve"> </v>
      </c>
    </row>
    <row r="127" spans="1:9" s="56" customFormat="1" ht="15">
      <c r="A127" s="2"/>
      <c r="B127" s="175" t="s">
        <v>150</v>
      </c>
      <c r="C127" s="176"/>
      <c r="D127" s="176"/>
      <c r="E127" s="176"/>
      <c r="F127" s="176"/>
      <c r="G127" s="177"/>
      <c r="H127" s="8">
        <v>0.4</v>
      </c>
      <c r="I127" s="4" t="str">
        <f t="shared" si="5"/>
        <v xml:space="preserve"> </v>
      </c>
    </row>
    <row r="128" spans="1:9" s="56" customFormat="1" ht="15">
      <c r="A128" s="2"/>
      <c r="B128" s="175" t="s">
        <v>149</v>
      </c>
      <c r="C128" s="176"/>
      <c r="D128" s="176"/>
      <c r="E128" s="176"/>
      <c r="F128" s="176"/>
      <c r="G128" s="177"/>
      <c r="H128" s="3">
        <v>0.3</v>
      </c>
      <c r="I128" s="4" t="str">
        <f t="shared" si="5"/>
        <v xml:space="preserve"> </v>
      </c>
    </row>
    <row r="129" spans="1:9" s="56" customFormat="1" ht="15">
      <c r="A129" s="2"/>
      <c r="B129" s="175" t="s">
        <v>148</v>
      </c>
      <c r="C129" s="176"/>
      <c r="D129" s="176"/>
      <c r="E129" s="176"/>
      <c r="F129" s="176"/>
      <c r="G129" s="177"/>
      <c r="H129" s="3">
        <v>0.3</v>
      </c>
      <c r="I129" s="4" t="str">
        <f t="shared" si="5"/>
        <v xml:space="preserve"> </v>
      </c>
    </row>
    <row r="130" spans="1:9" s="56" customFormat="1" ht="15">
      <c r="A130" s="2"/>
      <c r="B130" s="175" t="s">
        <v>147</v>
      </c>
      <c r="C130" s="176"/>
      <c r="D130" s="176"/>
      <c r="E130" s="176"/>
      <c r="F130" s="176"/>
      <c r="G130" s="177"/>
      <c r="H130" s="3">
        <v>0.3</v>
      </c>
      <c r="I130" s="4" t="str">
        <f t="shared" si="5"/>
        <v xml:space="preserve"> </v>
      </c>
    </row>
    <row r="131" spans="1:9" s="56" customFormat="1" ht="15">
      <c r="A131" s="2"/>
      <c r="B131" s="175" t="s">
        <v>146</v>
      </c>
      <c r="C131" s="176"/>
      <c r="D131" s="176"/>
      <c r="E131" s="176"/>
      <c r="F131" s="176"/>
      <c r="G131" s="177"/>
      <c r="H131" s="3">
        <v>0.3</v>
      </c>
      <c r="I131" s="4" t="str">
        <f t="shared" si="5"/>
        <v xml:space="preserve"> </v>
      </c>
    </row>
    <row r="132" spans="1:9" s="56" customFormat="1" ht="15">
      <c r="A132" s="2"/>
      <c r="B132" s="175" t="s">
        <v>145</v>
      </c>
      <c r="C132" s="176"/>
      <c r="D132" s="176"/>
      <c r="E132" s="176"/>
      <c r="F132" s="176"/>
      <c r="G132" s="177"/>
      <c r="H132" s="3">
        <v>0.3</v>
      </c>
      <c r="I132" s="4" t="str">
        <f t="shared" si="5"/>
        <v xml:space="preserve"> </v>
      </c>
    </row>
    <row r="133" spans="1:9" s="56" customFormat="1" ht="15">
      <c r="A133" s="2"/>
      <c r="B133" s="175" t="s">
        <v>144</v>
      </c>
      <c r="C133" s="176"/>
      <c r="D133" s="176"/>
      <c r="E133" s="176"/>
      <c r="F133" s="176"/>
      <c r="G133" s="177"/>
      <c r="H133" s="3">
        <v>1.1499999999999999</v>
      </c>
      <c r="I133" s="4" t="str">
        <f t="shared" si="5"/>
        <v xml:space="preserve"> </v>
      </c>
    </row>
    <row r="134" spans="1:9" s="56" customFormat="1" ht="15">
      <c r="A134" s="2"/>
      <c r="B134" s="175" t="s">
        <v>143</v>
      </c>
      <c r="C134" s="176"/>
      <c r="D134" s="176"/>
      <c r="E134" s="176"/>
      <c r="F134" s="176"/>
      <c r="G134" s="177"/>
      <c r="H134" s="3">
        <v>0.3</v>
      </c>
      <c r="I134" s="4" t="str">
        <f t="shared" si="5"/>
        <v xml:space="preserve"> </v>
      </c>
    </row>
    <row r="135" spans="1:9" s="56" customFormat="1" ht="15">
      <c r="A135" s="2"/>
      <c r="B135" s="175" t="s">
        <v>142</v>
      </c>
      <c r="C135" s="176"/>
      <c r="D135" s="176"/>
      <c r="E135" s="176"/>
      <c r="F135" s="176"/>
      <c r="G135" s="177"/>
      <c r="H135" s="3">
        <v>0.3</v>
      </c>
      <c r="I135" s="4" t="str">
        <f t="shared" si="5"/>
        <v xml:space="preserve"> </v>
      </c>
    </row>
    <row r="136" spans="1:9" s="56" customFormat="1" ht="15">
      <c r="A136" s="2"/>
      <c r="B136" s="175" t="s">
        <v>141</v>
      </c>
      <c r="C136" s="176"/>
      <c r="D136" s="176"/>
      <c r="E136" s="176"/>
      <c r="F136" s="176"/>
      <c r="G136" s="177"/>
      <c r="H136" s="3">
        <v>0.4</v>
      </c>
      <c r="I136" s="4" t="str">
        <f t="shared" si="5"/>
        <v xml:space="preserve"> </v>
      </c>
    </row>
    <row r="137" spans="1:9" s="56" customFormat="1" ht="15">
      <c r="A137" s="2"/>
      <c r="B137" s="175" t="s">
        <v>140</v>
      </c>
      <c r="C137" s="176"/>
      <c r="D137" s="176"/>
      <c r="E137" s="176"/>
      <c r="F137" s="176"/>
      <c r="G137" s="177"/>
      <c r="H137" s="3">
        <v>0.3</v>
      </c>
      <c r="I137" s="4" t="str">
        <f t="shared" si="5"/>
        <v xml:space="preserve"> </v>
      </c>
    </row>
    <row r="138" spans="1:9" s="56" customFormat="1" ht="15">
      <c r="A138" s="2"/>
      <c r="B138" s="175" t="s">
        <v>139</v>
      </c>
      <c r="C138" s="176"/>
      <c r="D138" s="176"/>
      <c r="E138" s="176"/>
      <c r="F138" s="176"/>
      <c r="G138" s="177"/>
      <c r="H138" s="3">
        <v>0.3</v>
      </c>
      <c r="I138" s="4" t="str">
        <f t="shared" si="5"/>
        <v xml:space="preserve"> </v>
      </c>
    </row>
    <row r="139" spans="1:9" s="56" customFormat="1" ht="15">
      <c r="A139" s="2"/>
      <c r="B139" s="175" t="s">
        <v>138</v>
      </c>
      <c r="C139" s="176"/>
      <c r="D139" s="176"/>
      <c r="E139" s="176"/>
      <c r="F139" s="176"/>
      <c r="G139" s="177"/>
      <c r="H139" s="3">
        <v>0.3</v>
      </c>
      <c r="I139" s="4" t="str">
        <f t="shared" si="5"/>
        <v xml:space="preserve"> </v>
      </c>
    </row>
    <row r="140" spans="1:9" s="56" customFormat="1" ht="15">
      <c r="A140" s="2"/>
      <c r="B140" s="175" t="s">
        <v>137</v>
      </c>
      <c r="C140" s="176"/>
      <c r="D140" s="176"/>
      <c r="E140" s="176"/>
      <c r="F140" s="176"/>
      <c r="G140" s="177"/>
      <c r="H140" s="3">
        <v>0.4</v>
      </c>
      <c r="I140" s="4" t="str">
        <f t="shared" si="5"/>
        <v xml:space="preserve"> </v>
      </c>
    </row>
    <row r="141" spans="1:9" s="56" customFormat="1" ht="15">
      <c r="A141" s="2"/>
      <c r="B141" s="175" t="s">
        <v>136</v>
      </c>
      <c r="C141" s="176"/>
      <c r="D141" s="176"/>
      <c r="E141" s="176"/>
      <c r="F141" s="176"/>
      <c r="G141" s="177"/>
      <c r="H141" s="3">
        <v>0.3</v>
      </c>
      <c r="I141" s="4" t="str">
        <f t="shared" si="5"/>
        <v xml:space="preserve"> </v>
      </c>
    </row>
    <row r="142" spans="1:9" s="56" customFormat="1" ht="15">
      <c r="A142" s="2"/>
      <c r="B142" s="175" t="s">
        <v>134</v>
      </c>
      <c r="C142" s="176"/>
      <c r="D142" s="176"/>
      <c r="E142" s="176"/>
      <c r="F142" s="176"/>
      <c r="G142" s="177"/>
      <c r="H142" s="3">
        <v>0.3</v>
      </c>
      <c r="I142" s="4" t="str">
        <f t="shared" si="5"/>
        <v xml:space="preserve"> </v>
      </c>
    </row>
    <row r="143" spans="1:9" s="56" customFormat="1" ht="15">
      <c r="A143" s="2"/>
      <c r="B143" s="175" t="s">
        <v>135</v>
      </c>
      <c r="C143" s="176"/>
      <c r="D143" s="176"/>
      <c r="E143" s="176"/>
      <c r="F143" s="176"/>
      <c r="G143" s="177"/>
      <c r="H143" s="3">
        <v>0.4</v>
      </c>
      <c r="I143" s="4" t="str">
        <f t="shared" si="5"/>
        <v xml:space="preserve"> </v>
      </c>
    </row>
    <row r="144" spans="1:9" s="56" customFormat="1" ht="15">
      <c r="A144" s="2"/>
      <c r="B144" s="175" t="s">
        <v>133</v>
      </c>
      <c r="C144" s="176"/>
      <c r="D144" s="176"/>
      <c r="E144" s="176"/>
      <c r="F144" s="176"/>
      <c r="G144" s="177"/>
      <c r="H144" s="3">
        <v>0.3</v>
      </c>
      <c r="I144" s="4" t="str">
        <f t="shared" si="5"/>
        <v xml:space="preserve"> </v>
      </c>
    </row>
    <row r="145" spans="1:9" s="56" customFormat="1" ht="15">
      <c r="A145" s="2"/>
      <c r="B145" s="175" t="s">
        <v>132</v>
      </c>
      <c r="C145" s="176"/>
      <c r="D145" s="176"/>
      <c r="E145" s="176"/>
      <c r="F145" s="176"/>
      <c r="G145" s="177"/>
      <c r="H145" s="3">
        <v>0.3</v>
      </c>
      <c r="I145" s="4" t="str">
        <f t="shared" si="5"/>
        <v xml:space="preserve"> </v>
      </c>
    </row>
    <row r="146" spans="1:9" s="56" customFormat="1" ht="15">
      <c r="A146" s="2"/>
      <c r="B146" s="175" t="s">
        <v>131</v>
      </c>
      <c r="C146" s="176"/>
      <c r="D146" s="176"/>
      <c r="E146" s="176"/>
      <c r="F146" s="176"/>
      <c r="G146" s="177"/>
      <c r="H146" s="3">
        <v>0.75</v>
      </c>
      <c r="I146" s="4" t="str">
        <f t="shared" si="5"/>
        <v xml:space="preserve"> </v>
      </c>
    </row>
    <row r="147" spans="1:9" s="56" customFormat="1" ht="15">
      <c r="A147" s="2"/>
      <c r="B147" s="175" t="s">
        <v>130</v>
      </c>
      <c r="C147" s="176"/>
      <c r="D147" s="176"/>
      <c r="E147" s="176"/>
      <c r="F147" s="176"/>
      <c r="G147" s="177"/>
      <c r="H147" s="3">
        <v>0.3</v>
      </c>
      <c r="I147" s="4" t="str">
        <f t="shared" si="5"/>
        <v xml:space="preserve"> </v>
      </c>
    </row>
    <row r="148" spans="1:9" s="56" customFormat="1" ht="15">
      <c r="A148" s="2"/>
      <c r="B148" s="175" t="s">
        <v>183</v>
      </c>
      <c r="C148" s="176"/>
      <c r="D148" s="176"/>
      <c r="E148" s="176"/>
      <c r="F148" s="176"/>
      <c r="G148" s="177"/>
      <c r="H148" s="3">
        <v>0.4</v>
      </c>
      <c r="I148" s="4" t="str">
        <f t="shared" si="5"/>
        <v xml:space="preserve"> </v>
      </c>
    </row>
    <row r="149" spans="1:9" s="56" customFormat="1" ht="15">
      <c r="A149" s="2"/>
      <c r="B149" s="175" t="s">
        <v>127</v>
      </c>
      <c r="C149" s="176"/>
      <c r="D149" s="176"/>
      <c r="E149" s="176"/>
      <c r="F149" s="176"/>
      <c r="G149" s="177"/>
      <c r="H149" s="3">
        <v>0.5</v>
      </c>
      <c r="I149" s="4" t="str">
        <f t="shared" si="5"/>
        <v xml:space="preserve"> </v>
      </c>
    </row>
    <row r="150" spans="1:9" s="56" customFormat="1" ht="15">
      <c r="A150" s="2"/>
      <c r="B150" s="175" t="s">
        <v>128</v>
      </c>
      <c r="C150" s="176"/>
      <c r="D150" s="176"/>
      <c r="E150" s="176"/>
      <c r="F150" s="176"/>
      <c r="G150" s="177"/>
      <c r="H150" s="3">
        <v>0.3</v>
      </c>
      <c r="I150" s="4" t="str">
        <f t="shared" si="5"/>
        <v xml:space="preserve"> </v>
      </c>
    </row>
    <row r="151" spans="1:9" s="56" customFormat="1" ht="15">
      <c r="A151" s="2"/>
      <c r="B151" s="175" t="s">
        <v>129</v>
      </c>
      <c r="C151" s="176"/>
      <c r="D151" s="176"/>
      <c r="E151" s="176"/>
      <c r="F151" s="176"/>
      <c r="G151" s="177"/>
      <c r="H151" s="3">
        <v>0.4</v>
      </c>
      <c r="I151" s="4" t="str">
        <f t="shared" si="5"/>
        <v xml:space="preserve"> </v>
      </c>
    </row>
    <row r="152" spans="1:9" s="56" customFormat="1" ht="15">
      <c r="A152" s="2"/>
      <c r="B152" s="194"/>
      <c r="C152" s="195"/>
      <c r="D152" s="195"/>
      <c r="E152" s="195"/>
      <c r="F152" s="214" t="s">
        <v>216</v>
      </c>
      <c r="G152" s="214"/>
      <c r="H152" s="215"/>
      <c r="I152" s="133">
        <f>SUM(I126:I151)</f>
        <v>0</v>
      </c>
    </row>
    <row r="153" spans="1:9" s="56" customFormat="1" ht="15">
      <c r="A153" s="15"/>
      <c r="B153" s="209" t="s">
        <v>160</v>
      </c>
      <c r="C153" s="210"/>
      <c r="D153" s="210"/>
      <c r="E153" s="210"/>
      <c r="F153" s="210"/>
      <c r="G153" s="210"/>
      <c r="H153" s="211"/>
      <c r="I153" s="130">
        <f>I124+I152</f>
        <v>0</v>
      </c>
    </row>
    <row r="154" spans="1:9" s="56" customFormat="1" ht="15">
      <c r="A154" s="50" t="s">
        <v>0</v>
      </c>
      <c r="B154" s="51" t="s">
        <v>52</v>
      </c>
      <c r="C154" s="44"/>
      <c r="D154" s="44"/>
      <c r="E154" s="44"/>
      <c r="F154" s="44"/>
      <c r="G154" s="153"/>
      <c r="H154" s="49" t="s">
        <v>2</v>
      </c>
      <c r="I154" s="47" t="s">
        <v>3</v>
      </c>
    </row>
    <row r="155" spans="1:9" s="56" customFormat="1" ht="15">
      <c r="A155" s="2"/>
      <c r="B155" s="175" t="s">
        <v>53</v>
      </c>
      <c r="C155" s="176"/>
      <c r="D155" s="176"/>
      <c r="E155" s="176"/>
      <c r="F155" s="176"/>
      <c r="G155" s="177"/>
      <c r="H155" s="3">
        <v>17.25</v>
      </c>
      <c r="I155" s="4" t="str">
        <f t="shared" ref="I155:I180" si="6">IF($A155*$H155=0, " ",$A155*$H155)</f>
        <v xml:space="preserve"> </v>
      </c>
    </row>
    <row r="156" spans="1:9" s="56" customFormat="1" ht="15">
      <c r="A156" s="2"/>
      <c r="B156" s="175" t="s">
        <v>174</v>
      </c>
      <c r="C156" s="176"/>
      <c r="D156" s="176"/>
      <c r="E156" s="176"/>
      <c r="F156" s="176"/>
      <c r="G156" s="177"/>
      <c r="H156" s="3">
        <v>14.25</v>
      </c>
      <c r="I156" s="4" t="str">
        <f t="shared" si="6"/>
        <v xml:space="preserve"> </v>
      </c>
    </row>
    <row r="157" spans="1:9" s="56" customFormat="1" ht="15">
      <c r="A157" s="2"/>
      <c r="B157" s="175" t="s">
        <v>175</v>
      </c>
      <c r="C157" s="176"/>
      <c r="D157" s="176"/>
      <c r="E157" s="176"/>
      <c r="F157" s="176"/>
      <c r="G157" s="177"/>
      <c r="H157" s="3">
        <v>14.25</v>
      </c>
      <c r="I157" s="4" t="str">
        <f t="shared" si="6"/>
        <v xml:space="preserve"> </v>
      </c>
    </row>
    <row r="158" spans="1:9" s="56" customFormat="1" ht="15">
      <c r="A158" s="2"/>
      <c r="B158" s="175" t="s">
        <v>54</v>
      </c>
      <c r="C158" s="176"/>
      <c r="D158" s="176"/>
      <c r="E158" s="176"/>
      <c r="F158" s="176"/>
      <c r="G158" s="177"/>
      <c r="H158" s="3">
        <v>43.5</v>
      </c>
      <c r="I158" s="4" t="str">
        <f t="shared" si="6"/>
        <v xml:space="preserve"> </v>
      </c>
    </row>
    <row r="159" spans="1:9" s="56" customFormat="1" ht="15">
      <c r="A159" s="2"/>
      <c r="B159" s="175" t="s">
        <v>55</v>
      </c>
      <c r="C159" s="176"/>
      <c r="D159" s="176"/>
      <c r="E159" s="176"/>
      <c r="F159" s="176"/>
      <c r="G159" s="177"/>
      <c r="H159" s="3">
        <v>37</v>
      </c>
      <c r="I159" s="4" t="str">
        <f t="shared" si="6"/>
        <v xml:space="preserve"> </v>
      </c>
    </row>
    <row r="160" spans="1:9" s="56" customFormat="1" ht="15">
      <c r="A160" s="2"/>
      <c r="B160" s="175" t="s">
        <v>184</v>
      </c>
      <c r="C160" s="176"/>
      <c r="D160" s="176"/>
      <c r="E160" s="176"/>
      <c r="F160" s="176"/>
      <c r="G160" s="177"/>
      <c r="H160" s="3">
        <v>54</v>
      </c>
      <c r="I160" s="4" t="str">
        <f t="shared" si="6"/>
        <v xml:space="preserve"> </v>
      </c>
    </row>
    <row r="161" spans="1:9" s="56" customFormat="1" ht="15">
      <c r="A161" s="2"/>
      <c r="B161" s="172" t="s">
        <v>101</v>
      </c>
      <c r="C161" s="173"/>
      <c r="D161" s="173"/>
      <c r="E161" s="173"/>
      <c r="F161" s="173"/>
      <c r="G161" s="174"/>
      <c r="H161" s="3">
        <v>39.5</v>
      </c>
      <c r="I161" s="4" t="str">
        <f t="shared" si="6"/>
        <v xml:space="preserve"> </v>
      </c>
    </row>
    <row r="162" spans="1:9" s="56" customFormat="1" ht="15">
      <c r="A162" s="2"/>
      <c r="B162" s="171" t="s">
        <v>56</v>
      </c>
      <c r="C162" s="171"/>
      <c r="D162" s="171"/>
      <c r="E162" s="171"/>
      <c r="F162" s="171"/>
      <c r="G162" s="171"/>
      <c r="H162" s="3">
        <v>11.25</v>
      </c>
      <c r="I162" s="4" t="str">
        <f t="shared" si="6"/>
        <v xml:space="preserve"> </v>
      </c>
    </row>
    <row r="163" spans="1:9" s="56" customFormat="1" ht="15">
      <c r="A163" s="2"/>
      <c r="B163" s="172" t="s">
        <v>57</v>
      </c>
      <c r="C163" s="173"/>
      <c r="D163" s="173"/>
      <c r="E163" s="173"/>
      <c r="F163" s="173"/>
      <c r="G163" s="174"/>
      <c r="H163" s="3">
        <v>11.25</v>
      </c>
      <c r="I163" s="4" t="str">
        <f t="shared" si="6"/>
        <v xml:space="preserve"> </v>
      </c>
    </row>
    <row r="164" spans="1:9" s="56" customFormat="1" ht="15">
      <c r="A164" s="2"/>
      <c r="B164" s="172" t="s">
        <v>58</v>
      </c>
      <c r="C164" s="173"/>
      <c r="D164" s="173"/>
      <c r="E164" s="173"/>
      <c r="F164" s="173"/>
      <c r="G164" s="174"/>
      <c r="H164" s="3">
        <v>11.25</v>
      </c>
      <c r="I164" s="4" t="str">
        <f t="shared" si="6"/>
        <v xml:space="preserve"> </v>
      </c>
    </row>
    <row r="165" spans="1:9" s="56" customFormat="1" ht="15">
      <c r="A165" s="2"/>
      <c r="B165" s="172" t="s">
        <v>176</v>
      </c>
      <c r="C165" s="173"/>
      <c r="D165" s="173"/>
      <c r="E165" s="173"/>
      <c r="F165" s="173"/>
      <c r="G165" s="174"/>
      <c r="H165" s="3">
        <v>11.25</v>
      </c>
      <c r="I165" s="4" t="str">
        <f t="shared" si="6"/>
        <v xml:space="preserve"> </v>
      </c>
    </row>
    <row r="166" spans="1:9" s="56" customFormat="1" ht="15">
      <c r="A166" s="2"/>
      <c r="B166" s="175" t="s">
        <v>59</v>
      </c>
      <c r="C166" s="176"/>
      <c r="D166" s="176"/>
      <c r="E166" s="176"/>
      <c r="F166" s="176"/>
      <c r="G166" s="177"/>
      <c r="H166" s="3">
        <v>9.5</v>
      </c>
      <c r="I166" s="4" t="str">
        <f t="shared" si="6"/>
        <v xml:space="preserve"> </v>
      </c>
    </row>
    <row r="167" spans="1:9" s="56" customFormat="1" ht="15">
      <c r="A167" s="2"/>
      <c r="B167" s="175" t="s">
        <v>60</v>
      </c>
      <c r="C167" s="176"/>
      <c r="D167" s="176"/>
      <c r="E167" s="176"/>
      <c r="F167" s="176"/>
      <c r="G167" s="177"/>
      <c r="H167" s="3">
        <v>29</v>
      </c>
      <c r="I167" s="4" t="str">
        <f t="shared" si="6"/>
        <v xml:space="preserve"> </v>
      </c>
    </row>
    <row r="168" spans="1:9" s="56" customFormat="1" ht="15">
      <c r="A168" s="2"/>
      <c r="B168" s="175" t="s">
        <v>61</v>
      </c>
      <c r="C168" s="176"/>
      <c r="D168" s="176"/>
      <c r="E168" s="176"/>
      <c r="F168" s="176"/>
      <c r="G168" s="177"/>
      <c r="H168" s="3">
        <v>36.5</v>
      </c>
      <c r="I168" s="4" t="str">
        <f t="shared" si="6"/>
        <v xml:space="preserve"> </v>
      </c>
    </row>
    <row r="169" spans="1:9" s="56" customFormat="1" ht="15">
      <c r="A169" s="2"/>
      <c r="B169" s="140" t="s">
        <v>222</v>
      </c>
      <c r="C169" s="141"/>
      <c r="D169" s="141"/>
      <c r="E169" s="141"/>
      <c r="F169" s="141"/>
      <c r="G169" s="142"/>
      <c r="H169" s="3">
        <v>53.5</v>
      </c>
      <c r="I169" s="4" t="str">
        <f t="shared" si="6"/>
        <v xml:space="preserve"> </v>
      </c>
    </row>
    <row r="170" spans="1:9" s="56" customFormat="1" ht="15">
      <c r="A170" s="2"/>
      <c r="B170" s="140" t="s">
        <v>223</v>
      </c>
      <c r="C170" s="141"/>
      <c r="D170" s="141"/>
      <c r="E170" s="141"/>
      <c r="F170" s="141"/>
      <c r="G170" s="142"/>
      <c r="H170" s="3">
        <v>4.25</v>
      </c>
      <c r="I170" s="4"/>
    </row>
    <row r="171" spans="1:9" s="56" customFormat="1" ht="15">
      <c r="A171" s="2"/>
      <c r="B171" s="175" t="s">
        <v>172</v>
      </c>
      <c r="C171" s="176"/>
      <c r="D171" s="176"/>
      <c r="E171" s="176"/>
      <c r="F171" s="176"/>
      <c r="G171" s="177"/>
      <c r="H171" s="3">
        <v>3.75</v>
      </c>
      <c r="I171" s="4" t="str">
        <f t="shared" si="6"/>
        <v xml:space="preserve"> </v>
      </c>
    </row>
    <row r="172" spans="1:9" s="56" customFormat="1" ht="15">
      <c r="A172" s="2"/>
      <c r="B172" s="175" t="s">
        <v>62</v>
      </c>
      <c r="C172" s="176"/>
      <c r="D172" s="176"/>
      <c r="E172" s="176"/>
      <c r="F172" s="176"/>
      <c r="G172" s="177"/>
      <c r="H172" s="3">
        <v>19.5</v>
      </c>
      <c r="I172" s="4" t="str">
        <f t="shared" si="6"/>
        <v xml:space="preserve"> </v>
      </c>
    </row>
    <row r="173" spans="1:9" s="56" customFormat="1" ht="15">
      <c r="A173" s="2"/>
      <c r="B173" s="175" t="s">
        <v>126</v>
      </c>
      <c r="C173" s="176"/>
      <c r="D173" s="176"/>
      <c r="E173" s="176"/>
      <c r="F173" s="176"/>
      <c r="G173" s="177"/>
      <c r="H173" s="3">
        <v>16.75</v>
      </c>
      <c r="I173" s="4" t="str">
        <f t="shared" si="6"/>
        <v xml:space="preserve"> </v>
      </c>
    </row>
    <row r="174" spans="1:9" s="56" customFormat="1" ht="15">
      <c r="A174" s="2"/>
      <c r="B174" s="175" t="s">
        <v>63</v>
      </c>
      <c r="C174" s="176"/>
      <c r="D174" s="176"/>
      <c r="E174" s="176"/>
      <c r="F174" s="176"/>
      <c r="G174" s="177"/>
      <c r="H174" s="3">
        <v>9</v>
      </c>
      <c r="I174" s="4" t="str">
        <f t="shared" si="6"/>
        <v xml:space="preserve"> </v>
      </c>
    </row>
    <row r="175" spans="1:9" s="56" customFormat="1" ht="15">
      <c r="A175" s="2"/>
      <c r="B175" s="175" t="s">
        <v>102</v>
      </c>
      <c r="C175" s="176"/>
      <c r="D175" s="176"/>
      <c r="E175" s="176"/>
      <c r="F175" s="176"/>
      <c r="G175" s="177"/>
      <c r="H175" s="3">
        <v>66</v>
      </c>
      <c r="I175" s="4" t="str">
        <f t="shared" si="6"/>
        <v xml:space="preserve"> </v>
      </c>
    </row>
    <row r="176" spans="1:9" s="56" customFormat="1" ht="15">
      <c r="A176" s="2"/>
      <c r="B176" s="175" t="s">
        <v>103</v>
      </c>
      <c r="C176" s="176"/>
      <c r="D176" s="176"/>
      <c r="E176" s="176"/>
      <c r="F176" s="176"/>
      <c r="G176" s="177"/>
      <c r="H176" s="3">
        <v>51.5</v>
      </c>
      <c r="I176" s="4" t="str">
        <f t="shared" si="6"/>
        <v xml:space="preserve"> </v>
      </c>
    </row>
    <row r="177" spans="1:9" s="56" customFormat="1" ht="15">
      <c r="A177" s="2"/>
      <c r="B177" s="175" t="s">
        <v>104</v>
      </c>
      <c r="C177" s="176"/>
      <c r="D177" s="176"/>
      <c r="E177" s="176"/>
      <c r="F177" s="176"/>
      <c r="G177" s="177"/>
      <c r="H177" s="3">
        <v>6.5</v>
      </c>
      <c r="I177" s="4" t="str">
        <f t="shared" si="6"/>
        <v xml:space="preserve"> </v>
      </c>
    </row>
    <row r="178" spans="1:9" s="56" customFormat="1" ht="15">
      <c r="A178" s="2"/>
      <c r="B178" s="140" t="s">
        <v>227</v>
      </c>
      <c r="C178" s="141"/>
      <c r="D178" s="141"/>
      <c r="E178" s="141"/>
      <c r="F178" s="141"/>
      <c r="G178" s="142"/>
      <c r="H178" s="3">
        <f>6.04*1.2</f>
        <v>7.2479999999999993</v>
      </c>
      <c r="I178" s="4"/>
    </row>
    <row r="179" spans="1:9" s="56" customFormat="1" ht="15">
      <c r="A179" s="2"/>
      <c r="B179" s="175" t="s">
        <v>105</v>
      </c>
      <c r="C179" s="176"/>
      <c r="D179" s="176"/>
      <c r="E179" s="176"/>
      <c r="F179" s="176"/>
      <c r="G179" s="177"/>
      <c r="H179" s="3">
        <v>6.5</v>
      </c>
      <c r="I179" s="4" t="str">
        <f t="shared" si="6"/>
        <v xml:space="preserve"> </v>
      </c>
    </row>
    <row r="180" spans="1:9" s="56" customFormat="1" ht="15">
      <c r="A180" s="2"/>
      <c r="B180" s="175" t="s">
        <v>106</v>
      </c>
      <c r="C180" s="176"/>
      <c r="D180" s="176"/>
      <c r="E180" s="176"/>
      <c r="F180" s="176"/>
      <c r="G180" s="177"/>
      <c r="H180" s="3">
        <v>6.5</v>
      </c>
      <c r="I180" s="4" t="str">
        <f t="shared" si="6"/>
        <v xml:space="preserve"> </v>
      </c>
    </row>
    <row r="181" spans="1:9" s="56" customFormat="1" ht="15">
      <c r="A181" s="2"/>
      <c r="B181" s="140" t="s">
        <v>224</v>
      </c>
      <c r="C181" s="141"/>
      <c r="D181" s="141"/>
      <c r="E181" s="141"/>
      <c r="F181" s="141"/>
      <c r="G181" s="141"/>
      <c r="H181" s="144">
        <v>13.25</v>
      </c>
      <c r="I181" s="4"/>
    </row>
    <row r="182" spans="1:9" s="56" customFormat="1" ht="15">
      <c r="A182" s="2"/>
      <c r="B182" s="140" t="s">
        <v>225</v>
      </c>
      <c r="C182" s="141"/>
      <c r="D182" s="141"/>
      <c r="E182" s="141"/>
      <c r="F182" s="141"/>
      <c r="G182" s="141"/>
      <c r="H182" s="144">
        <v>33</v>
      </c>
      <c r="I182" s="4"/>
    </row>
    <row r="183" spans="1:9" s="56" customFormat="1" ht="15">
      <c r="A183" s="2"/>
      <c r="B183" s="172"/>
      <c r="C183" s="173"/>
      <c r="D183" s="173"/>
      <c r="E183" s="174"/>
      <c r="F183" s="216" t="s">
        <v>217</v>
      </c>
      <c r="G183" s="214"/>
      <c r="H183" s="215"/>
      <c r="I183" s="133">
        <f>SUM(I155:I180)</f>
        <v>0</v>
      </c>
    </row>
    <row r="184" spans="1:9" s="56" customFormat="1" ht="15">
      <c r="A184" s="42" t="s">
        <v>0</v>
      </c>
      <c r="B184" s="48" t="s">
        <v>64</v>
      </c>
      <c r="C184" s="44"/>
      <c r="D184" s="44"/>
      <c r="E184" s="44"/>
      <c r="F184" s="45"/>
      <c r="G184" s="49"/>
      <c r="H184" s="49" t="s">
        <v>2</v>
      </c>
      <c r="I184" s="47" t="s">
        <v>3</v>
      </c>
    </row>
    <row r="185" spans="1:9" s="56" customFormat="1" ht="12" customHeight="1">
      <c r="A185" s="2"/>
      <c r="B185" s="172" t="s">
        <v>65</v>
      </c>
      <c r="C185" s="173"/>
      <c r="D185" s="173"/>
      <c r="E185" s="173"/>
      <c r="F185" s="173"/>
      <c r="G185" s="174"/>
      <c r="H185" s="3">
        <v>20.75</v>
      </c>
      <c r="I185" s="4" t="str">
        <f>IF($A185*$H185=0, " ",$A185*$H185)</f>
        <v xml:space="preserve"> </v>
      </c>
    </row>
    <row r="186" spans="1:9" s="56" customFormat="1" ht="12" customHeight="1">
      <c r="A186" s="2"/>
      <c r="B186" s="171" t="s">
        <v>66</v>
      </c>
      <c r="C186" s="171"/>
      <c r="D186" s="171"/>
      <c r="E186" s="171"/>
      <c r="F186" s="171"/>
      <c r="G186" s="171"/>
      <c r="H186" s="3">
        <v>17.75</v>
      </c>
      <c r="I186" s="4" t="str">
        <f>IF($A186*$H186=0, " ",$A186*$H186)</f>
        <v xml:space="preserve"> </v>
      </c>
    </row>
    <row r="187" spans="1:9" s="56" customFormat="1" ht="12" customHeight="1">
      <c r="A187" s="2"/>
      <c r="B187" s="171" t="s">
        <v>67</v>
      </c>
      <c r="C187" s="171"/>
      <c r="D187" s="171"/>
      <c r="E187" s="171"/>
      <c r="F187" s="171"/>
      <c r="G187" s="171"/>
      <c r="H187" s="8">
        <v>1.05</v>
      </c>
      <c r="I187" s="4" t="str">
        <f>IF($A187*$H187=0, " ",$A187*$H187)</f>
        <v xml:space="preserve"> </v>
      </c>
    </row>
    <row r="188" spans="1:9" s="56" customFormat="1" ht="13.5" customHeight="1" thickBot="1">
      <c r="A188" s="1"/>
      <c r="B188" s="173"/>
      <c r="C188" s="173"/>
      <c r="D188" s="173"/>
      <c r="E188" s="174"/>
      <c r="F188" s="217" t="s">
        <v>217</v>
      </c>
      <c r="G188" s="218"/>
      <c r="H188" s="219"/>
      <c r="I188" s="134">
        <f>SUM(I185:I187)</f>
        <v>0</v>
      </c>
    </row>
    <row r="189" spans="1:9" s="56" customFormat="1" ht="12" customHeight="1">
      <c r="A189" s="42"/>
      <c r="B189" s="43" t="s">
        <v>68</v>
      </c>
      <c r="C189" s="44"/>
      <c r="D189" s="44"/>
      <c r="E189" s="44"/>
      <c r="F189" s="44"/>
      <c r="G189" s="153"/>
      <c r="H189" s="49" t="s">
        <v>2</v>
      </c>
      <c r="I189" s="47" t="s">
        <v>3</v>
      </c>
    </row>
    <row r="190" spans="1:9" s="56" customFormat="1" ht="12" customHeight="1">
      <c r="A190" s="2"/>
      <c r="B190" s="171" t="s">
        <v>69</v>
      </c>
      <c r="C190" s="171"/>
      <c r="D190" s="171"/>
      <c r="E190" s="171"/>
      <c r="F190" s="171"/>
      <c r="G190" s="171"/>
      <c r="H190" s="3">
        <v>3</v>
      </c>
      <c r="I190" s="4" t="str">
        <f>IF($A190*$H190=0, " ",$A190*$H190)</f>
        <v xml:space="preserve"> </v>
      </c>
    </row>
    <row r="191" spans="1:9" s="56" customFormat="1" ht="12" customHeight="1">
      <c r="A191" s="2"/>
      <c r="B191" s="171" t="s">
        <v>70</v>
      </c>
      <c r="C191" s="171"/>
      <c r="D191" s="171"/>
      <c r="E191" s="171"/>
      <c r="F191" s="171"/>
      <c r="G191" s="171"/>
      <c r="H191" s="3">
        <v>3</v>
      </c>
      <c r="I191" s="4" t="str">
        <f>IF($A191*$H191=0, " ",$A191*$H191)</f>
        <v xml:space="preserve"> </v>
      </c>
    </row>
    <row r="192" spans="1:9" s="56" customFormat="1" ht="12" customHeight="1">
      <c r="A192" s="2"/>
      <c r="B192" s="171" t="s">
        <v>154</v>
      </c>
      <c r="C192" s="171"/>
      <c r="D192" s="171"/>
      <c r="E192" s="171"/>
      <c r="F192" s="171"/>
      <c r="G192" s="171"/>
      <c r="H192" s="3">
        <v>1</v>
      </c>
      <c r="I192" s="7" t="str">
        <f>IF($A192*$H192=0, " ",$A192*$H192)</f>
        <v xml:space="preserve"> </v>
      </c>
    </row>
    <row r="193" spans="1:9" s="56" customFormat="1" ht="12" customHeight="1">
      <c r="A193" s="2"/>
      <c r="B193" s="173"/>
      <c r="C193" s="173"/>
      <c r="D193" s="173"/>
      <c r="E193" s="174"/>
      <c r="F193" s="217" t="s">
        <v>217</v>
      </c>
      <c r="G193" s="218"/>
      <c r="H193" s="218"/>
      <c r="I193" s="135">
        <f>SUM(I190:I192)</f>
        <v>0</v>
      </c>
    </row>
    <row r="194" spans="1:9" s="56" customFormat="1" ht="15">
      <c r="A194" s="41" t="s">
        <v>116</v>
      </c>
      <c r="B194" s="37"/>
      <c r="C194" s="38"/>
      <c r="D194" s="38"/>
      <c r="E194" s="39" t="s">
        <v>158</v>
      </c>
      <c r="F194" s="40"/>
      <c r="G194" s="16"/>
      <c r="H194" s="16"/>
      <c r="I194" s="17"/>
    </row>
    <row r="195" spans="1:9" s="56" customFormat="1" ht="15">
      <c r="A195" s="28" t="s">
        <v>0</v>
      </c>
      <c r="B195" s="30" t="s">
        <v>72</v>
      </c>
      <c r="C195" s="28" t="s">
        <v>2</v>
      </c>
      <c r="D195" s="33" t="s">
        <v>3</v>
      </c>
      <c r="E195" s="35" t="s">
        <v>0</v>
      </c>
      <c r="F195" s="31" t="s">
        <v>72</v>
      </c>
      <c r="G195" s="29" t="s">
        <v>2</v>
      </c>
      <c r="H195" s="115" t="s">
        <v>115</v>
      </c>
      <c r="I195" s="32" t="s">
        <v>3</v>
      </c>
    </row>
    <row r="196" spans="1:9" s="56" customFormat="1" ht="15">
      <c r="A196" s="2"/>
      <c r="B196" s="5" t="s">
        <v>73</v>
      </c>
      <c r="C196" s="19">
        <v>0.75</v>
      </c>
      <c r="D196" s="34" t="str">
        <f t="shared" ref="D196:D204" si="7">IF($A196*$C196=0, " ",$A196*$C196)</f>
        <v xml:space="preserve"> </v>
      </c>
      <c r="E196" s="36"/>
      <c r="F196" s="6" t="s">
        <v>81</v>
      </c>
      <c r="G196" s="3">
        <v>2.2999999999999998</v>
      </c>
      <c r="H196" s="8"/>
      <c r="I196" s="4" t="str">
        <f t="shared" ref="I196:I204" si="8">IF($E196*$C196=0, " ",$E196*$G196)</f>
        <v xml:space="preserve"> </v>
      </c>
    </row>
    <row r="197" spans="1:9" s="56" customFormat="1" ht="15">
      <c r="A197" s="2"/>
      <c r="B197" s="5" t="s">
        <v>74</v>
      </c>
      <c r="C197" s="19">
        <v>0.75</v>
      </c>
      <c r="D197" s="34" t="str">
        <f t="shared" si="7"/>
        <v xml:space="preserve"> </v>
      </c>
      <c r="E197" s="36"/>
      <c r="F197" s="6" t="s">
        <v>82</v>
      </c>
      <c r="G197" s="3">
        <v>2.2999999999999998</v>
      </c>
      <c r="H197" s="8"/>
      <c r="I197" s="4" t="str">
        <f t="shared" si="8"/>
        <v xml:space="preserve"> </v>
      </c>
    </row>
    <row r="198" spans="1:9" s="56" customFormat="1" ht="15">
      <c r="A198" s="2"/>
      <c r="B198" s="5" t="s">
        <v>75</v>
      </c>
      <c r="C198" s="19">
        <v>0.75</v>
      </c>
      <c r="D198" s="34" t="str">
        <f t="shared" si="7"/>
        <v xml:space="preserve"> </v>
      </c>
      <c r="E198" s="36"/>
      <c r="F198" s="6" t="s">
        <v>83</v>
      </c>
      <c r="G198" s="3">
        <v>2.2999999999999998</v>
      </c>
      <c r="H198" s="8"/>
      <c r="I198" s="4" t="str">
        <f t="shared" si="8"/>
        <v xml:space="preserve"> </v>
      </c>
    </row>
    <row r="199" spans="1:9" s="56" customFormat="1" ht="15">
      <c r="A199" s="2"/>
      <c r="B199" s="5" t="s">
        <v>76</v>
      </c>
      <c r="C199" s="19">
        <v>0.75</v>
      </c>
      <c r="D199" s="34" t="str">
        <f t="shared" si="7"/>
        <v xml:space="preserve"> </v>
      </c>
      <c r="E199" s="36"/>
      <c r="F199" s="6" t="s">
        <v>84</v>
      </c>
      <c r="G199" s="3">
        <v>2.2999999999999998</v>
      </c>
      <c r="H199" s="8"/>
      <c r="I199" s="4" t="str">
        <f t="shared" si="8"/>
        <v xml:space="preserve"> </v>
      </c>
    </row>
    <row r="200" spans="1:9" s="56" customFormat="1" ht="15">
      <c r="A200" s="2"/>
      <c r="B200" s="5" t="s">
        <v>77</v>
      </c>
      <c r="C200" s="19">
        <v>0.75</v>
      </c>
      <c r="D200" s="34" t="str">
        <f t="shared" si="7"/>
        <v xml:space="preserve"> </v>
      </c>
      <c r="E200" s="36"/>
      <c r="F200" s="6" t="s">
        <v>85</v>
      </c>
      <c r="G200" s="3">
        <v>2.2999999999999998</v>
      </c>
      <c r="H200" s="8"/>
      <c r="I200" s="4" t="str">
        <f t="shared" si="8"/>
        <v xml:space="preserve"> </v>
      </c>
    </row>
    <row r="201" spans="1:9" s="56" customFormat="1" ht="15">
      <c r="A201" s="2"/>
      <c r="B201" s="5" t="s">
        <v>78</v>
      </c>
      <c r="C201" s="19">
        <v>0.75</v>
      </c>
      <c r="D201" s="34" t="str">
        <f t="shared" si="7"/>
        <v xml:space="preserve"> </v>
      </c>
      <c r="E201" s="36"/>
      <c r="F201" s="6" t="s">
        <v>86</v>
      </c>
      <c r="G201" s="3">
        <v>2.2999999999999998</v>
      </c>
      <c r="H201" s="8"/>
      <c r="I201" s="4" t="str">
        <f t="shared" si="8"/>
        <v xml:space="preserve"> </v>
      </c>
    </row>
    <row r="202" spans="1:9" s="56" customFormat="1" ht="15">
      <c r="A202" s="2"/>
      <c r="B202" s="5" t="s">
        <v>79</v>
      </c>
      <c r="C202" s="19">
        <v>0.75</v>
      </c>
      <c r="D202" s="34" t="str">
        <f t="shared" si="7"/>
        <v xml:space="preserve"> </v>
      </c>
      <c r="E202" s="36"/>
      <c r="F202" s="6" t="s">
        <v>87</v>
      </c>
      <c r="G202" s="3">
        <v>2.2999999999999998</v>
      </c>
      <c r="H202" s="8"/>
      <c r="I202" s="4" t="str">
        <f t="shared" si="8"/>
        <v xml:space="preserve"> </v>
      </c>
    </row>
    <row r="203" spans="1:9" s="56" customFormat="1" ht="15">
      <c r="A203" s="2"/>
      <c r="B203" s="5" t="s">
        <v>80</v>
      </c>
      <c r="C203" s="19">
        <v>0.75</v>
      </c>
      <c r="D203" s="34" t="str">
        <f t="shared" si="7"/>
        <v xml:space="preserve"> </v>
      </c>
      <c r="E203" s="36"/>
      <c r="F203" s="6" t="s">
        <v>88</v>
      </c>
      <c r="G203" s="3">
        <v>2.2999999999999998</v>
      </c>
      <c r="H203" s="8"/>
      <c r="I203" s="4" t="str">
        <f t="shared" si="8"/>
        <v xml:space="preserve"> </v>
      </c>
    </row>
    <row r="204" spans="1:9" s="56" customFormat="1" ht="15">
      <c r="A204" s="2"/>
      <c r="B204" s="5" t="s">
        <v>211</v>
      </c>
      <c r="C204" s="19">
        <v>0.75</v>
      </c>
      <c r="D204" s="34" t="str">
        <f t="shared" si="7"/>
        <v xml:space="preserve"> </v>
      </c>
      <c r="E204" s="36"/>
      <c r="F204" s="6" t="s">
        <v>89</v>
      </c>
      <c r="G204" s="3">
        <v>2.2999999999999998</v>
      </c>
      <c r="H204" s="8"/>
      <c r="I204" s="4" t="str">
        <f t="shared" si="8"/>
        <v xml:space="preserve"> </v>
      </c>
    </row>
    <row r="205" spans="1:9" s="56" customFormat="1" ht="15">
      <c r="A205" s="2"/>
      <c r="B205" s="202" t="s">
        <v>217</v>
      </c>
      <c r="C205" s="203"/>
      <c r="D205" s="136">
        <f>SUM(D196:D204)</f>
        <v>0</v>
      </c>
      <c r="E205" s="137"/>
      <c r="F205" s="202" t="s">
        <v>217</v>
      </c>
      <c r="G205" s="203"/>
      <c r="H205" s="203"/>
      <c r="I205" s="131">
        <f>SUM(I196:I204)</f>
        <v>0</v>
      </c>
    </row>
    <row r="206" spans="1:9" s="56" customFormat="1" ht="15">
      <c r="A206" s="15"/>
      <c r="B206" s="204" t="s">
        <v>161</v>
      </c>
      <c r="C206" s="204"/>
      <c r="D206" s="204"/>
      <c r="E206" s="204"/>
      <c r="F206" s="204"/>
      <c r="G206" s="204"/>
      <c r="H206" s="204"/>
      <c r="I206" s="138">
        <f>I183+I188+I193+D205+I205</f>
        <v>0</v>
      </c>
    </row>
    <row r="207" spans="1:9" s="56" customFormat="1" ht="15">
      <c r="A207" s="160" t="s">
        <v>71</v>
      </c>
      <c r="B207" s="161"/>
      <c r="C207" s="161"/>
      <c r="D207" s="162"/>
      <c r="E207" s="158">
        <v>1</v>
      </c>
      <c r="F207" s="159"/>
      <c r="G207" s="159"/>
      <c r="H207" s="159"/>
      <c r="I207" s="159"/>
    </row>
    <row r="208" spans="1:9" s="56" customFormat="1" ht="15">
      <c r="A208" s="28" t="s">
        <v>0</v>
      </c>
      <c r="B208" s="28" t="s">
        <v>212</v>
      </c>
      <c r="C208" s="29" t="s">
        <v>2</v>
      </c>
      <c r="D208" s="54" t="s">
        <v>3</v>
      </c>
      <c r="E208" s="55" t="s">
        <v>0</v>
      </c>
      <c r="F208" s="28" t="s">
        <v>114</v>
      </c>
      <c r="G208" s="29" t="s">
        <v>2</v>
      </c>
      <c r="H208" s="29" t="s">
        <v>155</v>
      </c>
      <c r="I208" s="28" t="s">
        <v>3</v>
      </c>
    </row>
    <row r="209" spans="1:11" s="56" customFormat="1" ht="15">
      <c r="A209" s="2"/>
      <c r="B209" s="20"/>
      <c r="C209" s="7">
        <v>5</v>
      </c>
      <c r="D209" s="34" t="str">
        <f t="shared" ref="D209:D224" si="9">IF($A209*$C209=0, " ",$A209*$C209)</f>
        <v xml:space="preserve"> </v>
      </c>
      <c r="E209" s="36"/>
      <c r="F209" s="21" t="s">
        <v>113</v>
      </c>
      <c r="G209" s="22">
        <v>27.5</v>
      </c>
      <c r="H209" s="117"/>
      <c r="I209" s="4" t="str">
        <f>IF($E209*$G209=0," ",$E209*$G209)</f>
        <v xml:space="preserve"> </v>
      </c>
    </row>
    <row r="210" spans="1:11" s="56" customFormat="1" ht="15">
      <c r="A210" s="18"/>
      <c r="B210" s="23"/>
      <c r="C210" s="7">
        <v>5</v>
      </c>
      <c r="D210" s="34" t="str">
        <f t="shared" si="9"/>
        <v xml:space="preserve"> </v>
      </c>
      <c r="E210" s="36"/>
      <c r="F210" s="21" t="s">
        <v>113</v>
      </c>
      <c r="G210" s="22">
        <v>27.5</v>
      </c>
      <c r="H210" s="117"/>
      <c r="I210" s="4" t="str">
        <f t="shared" ref="I210:I229" si="10">IF($E210*$G210=0," ",$E210*$G210)</f>
        <v xml:space="preserve"> </v>
      </c>
    </row>
    <row r="211" spans="1:11" s="56" customFormat="1" ht="15">
      <c r="A211" s="18"/>
      <c r="B211" s="24"/>
      <c r="C211" s="7">
        <v>5</v>
      </c>
      <c r="D211" s="34" t="str">
        <f t="shared" si="9"/>
        <v xml:space="preserve"> </v>
      </c>
      <c r="E211" s="36"/>
      <c r="F211" s="21" t="s">
        <v>113</v>
      </c>
      <c r="G211" s="22">
        <v>27.5</v>
      </c>
      <c r="H211" s="117"/>
      <c r="I211" s="4" t="str">
        <f t="shared" si="10"/>
        <v xml:space="preserve"> </v>
      </c>
    </row>
    <row r="212" spans="1:11" s="56" customFormat="1" ht="15">
      <c r="A212" s="18"/>
      <c r="B212" s="23"/>
      <c r="C212" s="7">
        <v>5</v>
      </c>
      <c r="D212" s="34" t="str">
        <f t="shared" si="9"/>
        <v xml:space="preserve"> </v>
      </c>
      <c r="E212" s="36"/>
      <c r="F212" s="21" t="s">
        <v>112</v>
      </c>
      <c r="G212" s="22">
        <v>27.5</v>
      </c>
      <c r="H212" s="116"/>
      <c r="I212" s="4" t="str">
        <f t="shared" si="10"/>
        <v xml:space="preserve"> </v>
      </c>
    </row>
    <row r="213" spans="1:11" s="56" customFormat="1" ht="15">
      <c r="A213" s="18"/>
      <c r="B213" s="23"/>
      <c r="C213" s="7">
        <v>5</v>
      </c>
      <c r="D213" s="34" t="str">
        <f t="shared" si="9"/>
        <v xml:space="preserve"> </v>
      </c>
      <c r="E213" s="36"/>
      <c r="F213" s="21" t="s">
        <v>112</v>
      </c>
      <c r="G213" s="22">
        <v>27.5</v>
      </c>
      <c r="H213" s="116"/>
      <c r="I213" s="4" t="str">
        <f t="shared" si="10"/>
        <v xml:space="preserve"> </v>
      </c>
      <c r="K213" s="56" t="s">
        <v>204</v>
      </c>
    </row>
    <row r="214" spans="1:11" s="56" customFormat="1" ht="15">
      <c r="A214" s="18"/>
      <c r="B214" s="23"/>
      <c r="C214" s="7">
        <v>5</v>
      </c>
      <c r="D214" s="34" t="str">
        <f t="shared" si="9"/>
        <v xml:space="preserve"> </v>
      </c>
      <c r="E214" s="36"/>
      <c r="F214" s="21" t="s">
        <v>112</v>
      </c>
      <c r="G214" s="22">
        <v>27.5</v>
      </c>
      <c r="H214" s="116"/>
      <c r="I214" s="4" t="str">
        <f t="shared" si="10"/>
        <v xml:space="preserve"> </v>
      </c>
    </row>
    <row r="215" spans="1:11" s="56" customFormat="1" ht="15">
      <c r="A215" s="18"/>
      <c r="B215" s="26"/>
      <c r="C215" s="7">
        <v>5</v>
      </c>
      <c r="D215" s="34" t="str">
        <f t="shared" si="9"/>
        <v xml:space="preserve"> </v>
      </c>
      <c r="E215" s="36"/>
      <c r="F215" s="25" t="s">
        <v>111</v>
      </c>
      <c r="G215" s="22">
        <v>27.5</v>
      </c>
      <c r="H215" s="116"/>
      <c r="I215" s="4" t="str">
        <f t="shared" si="10"/>
        <v xml:space="preserve"> </v>
      </c>
    </row>
    <row r="216" spans="1:11" s="56" customFormat="1" ht="15">
      <c r="A216" s="27"/>
      <c r="B216" s="26"/>
      <c r="C216" s="118">
        <v>5</v>
      </c>
      <c r="D216" s="34" t="str">
        <f t="shared" si="9"/>
        <v xml:space="preserve"> </v>
      </c>
      <c r="E216" s="36"/>
      <c r="F216" s="25" t="s">
        <v>111</v>
      </c>
      <c r="G216" s="22">
        <v>27.5</v>
      </c>
      <c r="H216" s="116"/>
      <c r="I216" s="4" t="str">
        <f t="shared" si="10"/>
        <v xml:space="preserve"> </v>
      </c>
    </row>
    <row r="217" spans="1:11" s="56" customFormat="1" ht="15">
      <c r="A217" s="27"/>
      <c r="B217" s="26"/>
      <c r="C217" s="118">
        <v>5</v>
      </c>
      <c r="D217" s="34" t="str">
        <f t="shared" si="9"/>
        <v xml:space="preserve"> </v>
      </c>
      <c r="E217" s="36"/>
      <c r="F217" s="25" t="s">
        <v>111</v>
      </c>
      <c r="G217" s="22">
        <v>27.5</v>
      </c>
      <c r="H217" s="116"/>
      <c r="I217" s="4" t="str">
        <f t="shared" si="10"/>
        <v xml:space="preserve"> </v>
      </c>
    </row>
    <row r="218" spans="1:11" s="56" customFormat="1" ht="15">
      <c r="A218" s="27"/>
      <c r="B218" s="26"/>
      <c r="C218" s="118">
        <v>5</v>
      </c>
      <c r="D218" s="34" t="str">
        <f t="shared" si="9"/>
        <v xml:space="preserve"> </v>
      </c>
      <c r="E218" s="36"/>
      <c r="F218" s="25" t="s">
        <v>110</v>
      </c>
      <c r="G218" s="22">
        <v>27.5</v>
      </c>
      <c r="H218" s="116"/>
      <c r="I218" s="4" t="str">
        <f t="shared" si="10"/>
        <v xml:space="preserve"> </v>
      </c>
    </row>
    <row r="219" spans="1:11" s="56" customFormat="1" ht="15">
      <c r="A219" s="27"/>
      <c r="B219" s="26"/>
      <c r="C219" s="118">
        <v>5</v>
      </c>
      <c r="D219" s="34" t="str">
        <f t="shared" si="9"/>
        <v xml:space="preserve"> </v>
      </c>
      <c r="E219" s="36"/>
      <c r="F219" s="25" t="s">
        <v>110</v>
      </c>
      <c r="G219" s="22">
        <v>27.5</v>
      </c>
      <c r="H219" s="116"/>
      <c r="I219" s="4" t="str">
        <f t="shared" si="10"/>
        <v xml:space="preserve"> </v>
      </c>
    </row>
    <row r="220" spans="1:11" s="56" customFormat="1" ht="15">
      <c r="A220" s="27"/>
      <c r="B220" s="26"/>
      <c r="C220" s="118">
        <v>5</v>
      </c>
      <c r="D220" s="34" t="str">
        <f t="shared" si="9"/>
        <v xml:space="preserve"> </v>
      </c>
      <c r="E220" s="36"/>
      <c r="F220" s="25" t="s">
        <v>110</v>
      </c>
      <c r="G220" s="22">
        <v>27.5</v>
      </c>
      <c r="H220" s="116"/>
      <c r="I220" s="4" t="str">
        <f t="shared" si="10"/>
        <v xml:space="preserve"> </v>
      </c>
    </row>
    <row r="221" spans="1:11" s="56" customFormat="1" ht="15">
      <c r="A221" s="27"/>
      <c r="B221" s="26"/>
      <c r="C221" s="118">
        <v>5</v>
      </c>
      <c r="D221" s="34" t="str">
        <f t="shared" si="9"/>
        <v xml:space="preserve"> </v>
      </c>
      <c r="E221" s="36"/>
      <c r="F221" s="21" t="s">
        <v>109</v>
      </c>
      <c r="G221" s="22">
        <v>27.5</v>
      </c>
      <c r="H221" s="116"/>
      <c r="I221" s="4" t="str">
        <f t="shared" si="10"/>
        <v xml:space="preserve"> </v>
      </c>
    </row>
    <row r="222" spans="1:11" s="56" customFormat="1" ht="15">
      <c r="A222" s="27"/>
      <c r="B222" s="26"/>
      <c r="C222" s="118">
        <v>5</v>
      </c>
      <c r="D222" s="34" t="str">
        <f t="shared" si="9"/>
        <v xml:space="preserve"> </v>
      </c>
      <c r="E222" s="36"/>
      <c r="F222" s="21" t="s">
        <v>109</v>
      </c>
      <c r="G222" s="22">
        <v>27.5</v>
      </c>
      <c r="H222" s="116"/>
      <c r="I222" s="4" t="str">
        <f t="shared" si="10"/>
        <v xml:space="preserve"> </v>
      </c>
    </row>
    <row r="223" spans="1:11" s="56" customFormat="1" ht="15">
      <c r="A223" s="27"/>
      <c r="B223" s="26"/>
      <c r="C223" s="118">
        <v>5</v>
      </c>
      <c r="D223" s="34" t="str">
        <f t="shared" si="9"/>
        <v xml:space="preserve"> </v>
      </c>
      <c r="E223" s="36"/>
      <c r="F223" s="21" t="s">
        <v>109</v>
      </c>
      <c r="G223" s="22">
        <v>27.5</v>
      </c>
      <c r="H223" s="116"/>
      <c r="I223" s="4" t="str">
        <f t="shared" si="10"/>
        <v xml:space="preserve"> </v>
      </c>
    </row>
    <row r="224" spans="1:11" s="56" customFormat="1" ht="15">
      <c r="A224" s="27"/>
      <c r="B224" s="26"/>
      <c r="C224" s="118">
        <v>5</v>
      </c>
      <c r="D224" s="34" t="str">
        <f t="shared" si="9"/>
        <v xml:space="preserve"> </v>
      </c>
      <c r="E224" s="36"/>
      <c r="F224" s="21" t="s">
        <v>108</v>
      </c>
      <c r="G224" s="22">
        <v>27.5</v>
      </c>
      <c r="H224" s="116"/>
      <c r="I224" s="4" t="str">
        <f t="shared" si="10"/>
        <v xml:space="preserve"> </v>
      </c>
    </row>
    <row r="225" spans="1:20" s="56" customFormat="1" ht="15">
      <c r="A225" s="27"/>
      <c r="B225" s="26"/>
      <c r="C225" s="118">
        <v>5</v>
      </c>
      <c r="D225" s="34"/>
      <c r="E225" s="36"/>
      <c r="F225" s="21" t="s">
        <v>108</v>
      </c>
      <c r="G225" s="22">
        <v>27.5</v>
      </c>
      <c r="H225" s="116"/>
      <c r="I225" s="4" t="str">
        <f t="shared" si="10"/>
        <v xml:space="preserve"> </v>
      </c>
    </row>
    <row r="226" spans="1:20" s="56" customFormat="1" ht="15">
      <c r="A226" s="27"/>
      <c r="B226" s="26"/>
      <c r="C226" s="118">
        <v>5</v>
      </c>
      <c r="D226" s="34"/>
      <c r="E226" s="36"/>
      <c r="F226" s="21" t="s">
        <v>108</v>
      </c>
      <c r="G226" s="22">
        <v>27.5</v>
      </c>
      <c r="H226" s="116"/>
      <c r="I226" s="4" t="str">
        <f t="shared" si="10"/>
        <v xml:space="preserve"> </v>
      </c>
    </row>
    <row r="227" spans="1:20" s="56" customFormat="1" ht="15">
      <c r="A227" s="27"/>
      <c r="B227" s="26"/>
      <c r="C227" s="118">
        <v>5</v>
      </c>
      <c r="D227" s="34"/>
      <c r="E227" s="36"/>
      <c r="F227" s="21" t="s">
        <v>205</v>
      </c>
      <c r="G227" s="22">
        <v>27.5</v>
      </c>
      <c r="H227" s="116"/>
      <c r="I227" s="4" t="str">
        <f t="shared" si="10"/>
        <v xml:space="preserve"> </v>
      </c>
    </row>
    <row r="228" spans="1:20" s="56" customFormat="1" ht="15">
      <c r="A228" s="27"/>
      <c r="B228" s="26"/>
      <c r="C228" s="118">
        <v>5</v>
      </c>
      <c r="D228" s="34"/>
      <c r="E228" s="36"/>
      <c r="F228" s="21" t="s">
        <v>205</v>
      </c>
      <c r="G228" s="22">
        <v>27.5</v>
      </c>
      <c r="H228" s="116"/>
      <c r="I228" s="4" t="str">
        <f t="shared" si="10"/>
        <v xml:space="preserve"> </v>
      </c>
    </row>
    <row r="229" spans="1:20" s="56" customFormat="1" ht="15">
      <c r="A229" s="18"/>
      <c r="B229" s="26"/>
      <c r="C229" s="118">
        <v>5</v>
      </c>
      <c r="D229" s="34"/>
      <c r="E229" s="36"/>
      <c r="F229" s="21" t="s">
        <v>205</v>
      </c>
      <c r="G229" s="22">
        <v>27.5</v>
      </c>
      <c r="H229" s="116"/>
      <c r="I229" s="7" t="str">
        <f t="shared" si="10"/>
        <v xml:space="preserve"> </v>
      </c>
    </row>
    <row r="230" spans="1:20" s="56" customFormat="1" ht="15" customHeight="1">
      <c r="A230" s="63"/>
      <c r="B230" s="205" t="s">
        <v>218</v>
      </c>
      <c r="C230" s="205"/>
      <c r="D230" s="147">
        <f>SUM(D209:D229)</f>
        <v>0</v>
      </c>
      <c r="E230" s="36"/>
      <c r="F230" s="205" t="s">
        <v>226</v>
      </c>
      <c r="G230" s="205"/>
      <c r="H230" s="205"/>
      <c r="I230" s="145">
        <f>SUM(I209:I229)</f>
        <v>0</v>
      </c>
    </row>
    <row r="231" spans="1:20" s="56" customFormat="1" ht="15">
      <c r="A231" s="119"/>
      <c r="B231" s="200" t="s">
        <v>165</v>
      </c>
      <c r="C231" s="201"/>
      <c r="D231" s="201"/>
      <c r="E231" s="201"/>
      <c r="F231" s="201"/>
      <c r="G231" s="201"/>
      <c r="H231" s="201"/>
      <c r="I231" s="146">
        <f>D230+I230</f>
        <v>0</v>
      </c>
    </row>
    <row r="232" spans="1:20" s="56" customFormat="1" ht="13">
      <c r="A232" s="57"/>
      <c r="B232" s="58"/>
      <c r="G232" s="59"/>
      <c r="H232" s="59"/>
    </row>
    <row r="233" spans="1:20" s="56" customFormat="1" ht="13">
      <c r="A233" s="57"/>
      <c r="B233" s="58"/>
      <c r="G233" s="59"/>
      <c r="H233" s="59"/>
    </row>
    <row r="234" spans="1:20" s="56" customFormat="1" ht="13">
      <c r="A234" s="57"/>
      <c r="B234" s="58"/>
      <c r="G234" s="59"/>
      <c r="H234" s="59"/>
    </row>
    <row r="235" spans="1:20" s="56" customFormat="1" ht="13">
      <c r="A235" s="57"/>
      <c r="B235" s="58"/>
      <c r="G235" s="59"/>
      <c r="H235" s="59"/>
    </row>
    <row r="236" spans="1:20" s="56" customFormat="1" ht="13">
      <c r="A236" s="57"/>
      <c r="B236" s="58"/>
      <c r="G236" s="59"/>
      <c r="H236" s="59"/>
    </row>
    <row r="237" spans="1:20" s="56" customFormat="1" ht="13">
      <c r="A237" s="57"/>
      <c r="B237" s="58"/>
      <c r="G237" s="59"/>
      <c r="H237" s="59"/>
    </row>
    <row r="238" spans="1:20" s="56" customFormat="1" ht="13">
      <c r="A238" s="57"/>
      <c r="B238" s="58"/>
      <c r="G238" s="59"/>
      <c r="H238" s="59"/>
      <c r="L238" s="76"/>
      <c r="M238" s="76"/>
      <c r="N238" s="76"/>
      <c r="O238" s="76"/>
      <c r="P238" s="76"/>
      <c r="Q238" s="76"/>
      <c r="R238" s="76"/>
      <c r="S238" s="76"/>
      <c r="T238" s="76"/>
    </row>
    <row r="239" spans="1:20" s="56" customFormat="1" ht="13">
      <c r="A239" s="57"/>
      <c r="B239" s="58"/>
      <c r="G239" s="59"/>
      <c r="H239" s="59"/>
      <c r="L239" s="76"/>
      <c r="M239" s="76"/>
      <c r="N239" s="76"/>
      <c r="O239" s="76"/>
      <c r="P239" s="76"/>
      <c r="Q239" s="76"/>
      <c r="R239" s="76"/>
      <c r="S239" s="76"/>
      <c r="T239" s="76"/>
    </row>
    <row r="240" spans="1:20" s="56" customFormat="1" ht="13">
      <c r="A240" s="57"/>
      <c r="B240" s="58"/>
      <c r="G240" s="59"/>
      <c r="H240" s="59"/>
      <c r="L240" s="76"/>
      <c r="M240" s="76"/>
      <c r="N240" s="76"/>
      <c r="O240" s="76"/>
      <c r="P240" s="76"/>
      <c r="Q240" s="76"/>
      <c r="R240" s="76"/>
      <c r="S240" s="76"/>
      <c r="T240" s="76"/>
    </row>
    <row r="241" spans="1:20" s="56" customFormat="1" ht="13">
      <c r="A241" s="57"/>
      <c r="B241" s="58"/>
      <c r="G241" s="59"/>
      <c r="H241" s="59"/>
      <c r="L241" s="76"/>
      <c r="M241" s="76"/>
      <c r="N241" s="76"/>
      <c r="O241" s="76"/>
      <c r="P241" s="76"/>
      <c r="Q241" s="76"/>
      <c r="R241" s="76"/>
      <c r="S241" s="76"/>
      <c r="T241" s="76"/>
    </row>
    <row r="242" spans="1:20" s="56" customFormat="1" ht="13">
      <c r="A242" s="57"/>
      <c r="B242" s="58"/>
      <c r="G242" s="59"/>
      <c r="H242" s="59"/>
      <c r="L242" s="76"/>
      <c r="M242" s="76"/>
      <c r="N242" s="76"/>
      <c r="O242" s="76"/>
      <c r="P242" s="76"/>
      <c r="Q242" s="76"/>
      <c r="R242" s="76"/>
      <c r="S242" s="76"/>
      <c r="T242" s="76"/>
    </row>
    <row r="243" spans="1:20" s="56" customFormat="1" ht="13">
      <c r="A243" s="57"/>
      <c r="B243" s="58"/>
      <c r="G243" s="59"/>
      <c r="H243" s="59"/>
      <c r="L243" s="76"/>
      <c r="M243" s="76"/>
      <c r="N243" s="76"/>
      <c r="O243" s="76"/>
      <c r="P243" s="76"/>
      <c r="Q243" s="76"/>
      <c r="R243" s="76"/>
      <c r="S243" s="76"/>
      <c r="T243" s="76"/>
    </row>
    <row r="244" spans="1:20" s="56" customFormat="1" ht="13">
      <c r="A244" s="78"/>
      <c r="B244" s="58"/>
      <c r="E244" s="76"/>
      <c r="G244" s="59"/>
      <c r="H244" s="59"/>
      <c r="L244" s="76"/>
      <c r="M244" s="76"/>
      <c r="N244" s="76"/>
      <c r="O244" s="76"/>
      <c r="P244" s="76"/>
      <c r="Q244" s="76"/>
      <c r="R244" s="76"/>
      <c r="S244" s="76"/>
      <c r="T244" s="76"/>
    </row>
    <row r="245" spans="1:20" ht="13">
      <c r="B245" s="58"/>
      <c r="C245" s="56"/>
      <c r="D245" s="56"/>
      <c r="F245" s="56"/>
      <c r="G245" s="59"/>
      <c r="H245" s="59"/>
      <c r="I245" s="56"/>
    </row>
    <row r="246" spans="1:20" ht="13">
      <c r="F246" s="56"/>
      <c r="G246" s="59"/>
      <c r="H246" s="59"/>
      <c r="I246" s="56"/>
    </row>
    <row r="247" spans="1:20" ht="13">
      <c r="F247" s="56"/>
      <c r="G247" s="59"/>
      <c r="H247" s="59"/>
    </row>
    <row r="248" spans="1:20" ht="13">
      <c r="F248" s="56"/>
      <c r="G248" s="59"/>
      <c r="H248" s="59"/>
    </row>
    <row r="249" spans="1:20" ht="13">
      <c r="F249" s="56"/>
      <c r="G249" s="59"/>
      <c r="H249" s="59"/>
    </row>
    <row r="250" spans="1:20" ht="13">
      <c r="F250" s="56"/>
      <c r="G250" s="59"/>
      <c r="H250" s="59"/>
    </row>
    <row r="251" spans="1:20" ht="13">
      <c r="F251" s="56"/>
      <c r="G251" s="59"/>
    </row>
    <row r="252" spans="1:20" ht="13">
      <c r="F252" s="56"/>
      <c r="G252" s="59"/>
    </row>
    <row r="272" spans="5:5">
      <c r="E272" s="93"/>
    </row>
    <row r="273" spans="5:9">
      <c r="E273" s="93"/>
    </row>
    <row r="274" spans="5:9">
      <c r="E274" s="93"/>
    </row>
    <row r="275" spans="5:9">
      <c r="E275" s="93"/>
      <c r="I275" s="93"/>
    </row>
    <row r="276" spans="5:9">
      <c r="E276" s="93"/>
      <c r="I276" s="93"/>
    </row>
    <row r="277" spans="5:9">
      <c r="I277" s="93"/>
    </row>
    <row r="278" spans="5:9">
      <c r="I278" s="93"/>
    </row>
    <row r="279" spans="5:9">
      <c r="H279" s="94"/>
      <c r="I279" s="93"/>
    </row>
    <row r="280" spans="5:9">
      <c r="H280" s="94"/>
    </row>
    <row r="281" spans="5:9">
      <c r="F281" s="93"/>
      <c r="G281" s="94"/>
      <c r="H281" s="94"/>
    </row>
    <row r="282" spans="5:9">
      <c r="F282" s="93"/>
      <c r="G282" s="94"/>
      <c r="H282" s="94"/>
    </row>
    <row r="283" spans="5:9">
      <c r="F283" s="93"/>
      <c r="G283" s="94"/>
      <c r="H283" s="94"/>
    </row>
    <row r="284" spans="5:9">
      <c r="F284" s="93"/>
      <c r="G284" s="94"/>
    </row>
    <row r="285" spans="5:9">
      <c r="F285" s="93"/>
      <c r="G285" s="94"/>
    </row>
  </sheetData>
  <sheetProtection selectLockedCells="1"/>
  <protectedRanges>
    <protectedRange sqref="A37:A41" name="Audio"/>
    <protectedRange sqref="A44:A58" name="Booklets"/>
    <protectedRange sqref="A63:A80" name="Books"/>
    <protectedRange sqref="A83:A100" name="Accessories"/>
    <protectedRange sqref="A104:A123" name="Service Material"/>
    <protectedRange sqref="A126:A151" name="Pamphlets"/>
    <protectedRange sqref="A155:A182" name="Specialty Items"/>
    <protectedRange sqref="A185:A187" name="Large Print"/>
    <protectedRange sqref="A190:A192" name="Treasurer Supplies"/>
    <protectedRange sqref="A196:A204" name="Key Fobs"/>
    <protectedRange sqref="E196:E204" name="Specialty Key Fobs"/>
    <protectedRange sqref="A209:A229" name="Bronze Medallions"/>
    <protectedRange sqref="E209:E229" name="Tri Plate Medallions"/>
  </protectedRanges>
  <mergeCells count="178">
    <mergeCell ref="B231:H231"/>
    <mergeCell ref="A5:I5"/>
    <mergeCell ref="B205:C205"/>
    <mergeCell ref="F205:H205"/>
    <mergeCell ref="B206:H206"/>
    <mergeCell ref="F230:H230"/>
    <mergeCell ref="B230:C230"/>
    <mergeCell ref="B188:E188"/>
    <mergeCell ref="B193:E193"/>
    <mergeCell ref="B83:G83"/>
    <mergeCell ref="F81:H81"/>
    <mergeCell ref="F101:H101"/>
    <mergeCell ref="B102:H102"/>
    <mergeCell ref="F124:H124"/>
    <mergeCell ref="F152:H152"/>
    <mergeCell ref="B153:H153"/>
    <mergeCell ref="F183:H183"/>
    <mergeCell ref="F188:H188"/>
    <mergeCell ref="F193:H193"/>
    <mergeCell ref="B37:G37"/>
    <mergeCell ref="B161:G161"/>
    <mergeCell ref="B163:G163"/>
    <mergeCell ref="B164:G164"/>
    <mergeCell ref="B59:E59"/>
    <mergeCell ref="B40:G40"/>
    <mergeCell ref="B39:G39"/>
    <mergeCell ref="B64:G64"/>
    <mergeCell ref="B63:G63"/>
    <mergeCell ref="B57:G57"/>
    <mergeCell ref="B56:G56"/>
    <mergeCell ref="B55:G55"/>
    <mergeCell ref="B69:G69"/>
    <mergeCell ref="B68:G68"/>
    <mergeCell ref="B67:G67"/>
    <mergeCell ref="B66:G66"/>
    <mergeCell ref="B65:G65"/>
    <mergeCell ref="B51:G51"/>
    <mergeCell ref="B50:G50"/>
    <mergeCell ref="A42:E42"/>
    <mergeCell ref="A61:I61"/>
    <mergeCell ref="B44:G44"/>
    <mergeCell ref="B41:G41"/>
    <mergeCell ref="B86:G86"/>
    <mergeCell ref="B85:G85"/>
    <mergeCell ref="B84:G84"/>
    <mergeCell ref="B79:G79"/>
    <mergeCell ref="B80:G80"/>
    <mergeCell ref="B91:G91"/>
    <mergeCell ref="B90:G90"/>
    <mergeCell ref="B89:G89"/>
    <mergeCell ref="B88:G88"/>
    <mergeCell ref="B87:G87"/>
    <mergeCell ref="B73:G73"/>
    <mergeCell ref="B72:G72"/>
    <mergeCell ref="B71:G71"/>
    <mergeCell ref="B70:G70"/>
    <mergeCell ref="B78:G78"/>
    <mergeCell ref="B77:G77"/>
    <mergeCell ref="B76:G76"/>
    <mergeCell ref="B75:G75"/>
    <mergeCell ref="B74:G74"/>
    <mergeCell ref="B96:G96"/>
    <mergeCell ref="B95:G95"/>
    <mergeCell ref="B94:G94"/>
    <mergeCell ref="B93:G93"/>
    <mergeCell ref="B92:G92"/>
    <mergeCell ref="B104:G104"/>
    <mergeCell ref="B100:G100"/>
    <mergeCell ref="B99:G99"/>
    <mergeCell ref="B98:G98"/>
    <mergeCell ref="B97:G97"/>
    <mergeCell ref="B101:E101"/>
    <mergeCell ref="B109:G109"/>
    <mergeCell ref="B108:G108"/>
    <mergeCell ref="B107:G107"/>
    <mergeCell ref="B106:G106"/>
    <mergeCell ref="B105:G105"/>
    <mergeCell ref="B114:G114"/>
    <mergeCell ref="B113:G113"/>
    <mergeCell ref="B112:G112"/>
    <mergeCell ref="B111:G111"/>
    <mergeCell ref="B110:G110"/>
    <mergeCell ref="B119:G119"/>
    <mergeCell ref="B118:G118"/>
    <mergeCell ref="B117:G117"/>
    <mergeCell ref="B116:G116"/>
    <mergeCell ref="B115:G115"/>
    <mergeCell ref="B126:G126"/>
    <mergeCell ref="B123:G123"/>
    <mergeCell ref="B122:G122"/>
    <mergeCell ref="B121:G121"/>
    <mergeCell ref="B120:G120"/>
    <mergeCell ref="B124:E124"/>
    <mergeCell ref="B131:G131"/>
    <mergeCell ref="B130:G130"/>
    <mergeCell ref="B129:G129"/>
    <mergeCell ref="B128:G128"/>
    <mergeCell ref="B127:G127"/>
    <mergeCell ref="B136:G136"/>
    <mergeCell ref="B135:G135"/>
    <mergeCell ref="B134:G134"/>
    <mergeCell ref="B133:G133"/>
    <mergeCell ref="B132:G132"/>
    <mergeCell ref="B141:G141"/>
    <mergeCell ref="B140:G140"/>
    <mergeCell ref="B139:G139"/>
    <mergeCell ref="B138:G138"/>
    <mergeCell ref="B137:G137"/>
    <mergeCell ref="B146:G146"/>
    <mergeCell ref="B145:G145"/>
    <mergeCell ref="B144:G144"/>
    <mergeCell ref="B143:G143"/>
    <mergeCell ref="B142:G142"/>
    <mergeCell ref="B151:G151"/>
    <mergeCell ref="B150:G150"/>
    <mergeCell ref="B149:G149"/>
    <mergeCell ref="B148:G148"/>
    <mergeCell ref="B147:G147"/>
    <mergeCell ref="B174:G174"/>
    <mergeCell ref="B158:G158"/>
    <mergeCell ref="B157:G157"/>
    <mergeCell ref="B156:G156"/>
    <mergeCell ref="B155:G155"/>
    <mergeCell ref="B167:G167"/>
    <mergeCell ref="B166:G166"/>
    <mergeCell ref="B162:G162"/>
    <mergeCell ref="B160:G160"/>
    <mergeCell ref="B159:G159"/>
    <mergeCell ref="B165:G165"/>
    <mergeCell ref="B152:E152"/>
    <mergeCell ref="A1:I1"/>
    <mergeCell ref="B62:F62"/>
    <mergeCell ref="F42:G42"/>
    <mergeCell ref="F59:G59"/>
    <mergeCell ref="B36:F36"/>
    <mergeCell ref="B43:F43"/>
    <mergeCell ref="A2:I2"/>
    <mergeCell ref="A3:I3"/>
    <mergeCell ref="D20:F20"/>
    <mergeCell ref="C4:G4"/>
    <mergeCell ref="C6:G6"/>
    <mergeCell ref="B22:C22"/>
    <mergeCell ref="B23:C23"/>
    <mergeCell ref="D23:F23"/>
    <mergeCell ref="D22:F22"/>
    <mergeCell ref="B38:G38"/>
    <mergeCell ref="B49:G49"/>
    <mergeCell ref="B48:G48"/>
    <mergeCell ref="B47:G47"/>
    <mergeCell ref="B46:G46"/>
    <mergeCell ref="B45:G45"/>
    <mergeCell ref="B54:G54"/>
    <mergeCell ref="B53:G53"/>
    <mergeCell ref="B52:G52"/>
    <mergeCell ref="E207:I207"/>
    <mergeCell ref="A207:D207"/>
    <mergeCell ref="D28:F28"/>
    <mergeCell ref="D29:F29"/>
    <mergeCell ref="D30:F30"/>
    <mergeCell ref="D31:F31"/>
    <mergeCell ref="D32:F32"/>
    <mergeCell ref="F60:G60"/>
    <mergeCell ref="B192:G192"/>
    <mergeCell ref="B191:G191"/>
    <mergeCell ref="B190:G190"/>
    <mergeCell ref="B186:G186"/>
    <mergeCell ref="B187:G187"/>
    <mergeCell ref="B185:G185"/>
    <mergeCell ref="B180:G180"/>
    <mergeCell ref="B183:E183"/>
    <mergeCell ref="B173:G173"/>
    <mergeCell ref="B172:G172"/>
    <mergeCell ref="B171:G171"/>
    <mergeCell ref="B168:G168"/>
    <mergeCell ref="B179:G179"/>
    <mergeCell ref="B177:G177"/>
    <mergeCell ref="B176:G176"/>
    <mergeCell ref="B175:G175"/>
  </mergeCells>
  <pageMargins left="0.23622047244094491" right="3.937007874015748E-2" top="0.35433070866141736" bottom="0.15748031496062992" header="0.31496062992125984" footer="0.31496062992125984"/>
  <pageSetup orientation="portrait" r:id="rId1"/>
  <rowBreaks count="2" manualBreakCount="2">
    <brk id="102" max="8" man="1"/>
    <brk id="206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Amber Knauft</cp:lastModifiedBy>
  <cp:lastPrinted>2023-05-15T10:45:00Z</cp:lastPrinted>
  <dcterms:created xsi:type="dcterms:W3CDTF">2023-02-20T18:13:49Z</dcterms:created>
  <dcterms:modified xsi:type="dcterms:W3CDTF">2024-12-15T05:20:04Z</dcterms:modified>
</cp:coreProperties>
</file>